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etmar/OneDrive/CA Akademie/International Program/English/Stage III/Reporting/"/>
    </mc:Choice>
  </mc:AlternateContent>
  <bookViews>
    <workbookView xWindow="22080" yWindow="3420" windowWidth="21620" windowHeight="16200" tabRatio="500" activeTab="1"/>
  </bookViews>
  <sheets>
    <sheet name="Copyright" sheetId="2" r:id="rId1"/>
    <sheet name="Dynamic Line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4" i="1"/>
  <c r="R12" i="1"/>
  <c r="Q12" i="1"/>
  <c r="P5" i="1"/>
  <c r="Q5" i="1"/>
  <c r="S5" i="1"/>
  <c r="Q13" i="1"/>
  <c r="P12" i="1"/>
  <c r="P13" i="1"/>
  <c r="S8" i="1"/>
  <c r="S9" i="1"/>
  <c r="R9" i="1"/>
  <c r="Q9" i="1"/>
  <c r="P9" i="1"/>
  <c r="R8" i="1"/>
  <c r="Q8" i="1"/>
  <c r="R5" i="1"/>
  <c r="P8" i="1"/>
  <c r="S4" i="1"/>
  <c r="Q4" i="1"/>
</calcChain>
</file>

<file path=xl/sharedStrings.xml><?xml version="1.0" encoding="utf-8"?>
<sst xmlns="http://schemas.openxmlformats.org/spreadsheetml/2006/main" count="42" uniqueCount="38">
  <si>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</si>
  <si>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</si>
  <si>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</si>
  <si>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</si>
  <si>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</si>
  <si>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</si>
  <si>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</si>
  <si>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</si>
  <si>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</si>
  <si>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</si>
  <si>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</si>
  <si>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</si>
  <si>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Start</t>
  </si>
  <si>
    <t>End</t>
  </si>
  <si>
    <t>x</t>
  </si>
  <si>
    <t>y</t>
  </si>
  <si>
    <t>RED</t>
  </si>
  <si>
    <t>Value</t>
  </si>
  <si>
    <t>GREEN</t>
  </si>
  <si>
    <t>DataRED</t>
  </si>
  <si>
    <t>DataGREEN</t>
  </si>
  <si>
    <t>Tolerance</t>
  </si>
  <si>
    <t>Tolerence</t>
  </si>
  <si>
    <t>LineBUD</t>
  </si>
  <si>
    <t>LineACT</t>
  </si>
  <si>
    <t>LineVAR</t>
  </si>
  <si>
    <t>PtVAR</t>
  </si>
  <si>
    <t>X</t>
  </si>
  <si>
    <t>Y</t>
  </si>
  <si>
    <t>X-Axe</t>
  </si>
  <si>
    <t>Average BUD</t>
  </si>
  <si>
    <t>Average ACT</t>
  </si>
  <si>
    <t>Produktion Line 10</t>
  </si>
  <si>
    <t>Scrap Rate in %</t>
  </si>
  <si>
    <t>∅ ACT</t>
  </si>
  <si>
    <t>∅ BUD</t>
  </si>
  <si>
    <t>CA Controller Akademie</t>
  </si>
  <si>
    <t>www.ca-akademie.de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</si>
</sst>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3C3C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2" fontId="0" fillId="3" borderId="0" xfId="0" applyNumberFormat="1" applyFill="1"/>
    <xf numFmtId="2" fontId="0" fillId="0" borderId="0" xfId="0" applyNumberFormat="1"/>
    <xf numFmtId="0" fontId="0" fillId="4" borderId="0" xfId="0" applyFill="1"/>
    <xf numFmtId="0" fontId="0" fillId="2" borderId="0" xfId="0" applyFill="1" applyAlignment="1">
      <alignment horizontal="left"/>
    </xf>
    <xf numFmtId="0" fontId="1" fillId="0" borderId="0" xfId="5"/>
  </cellXfs>
  <cellStyles count="6">
    <cellStyle name="Besuchter Link" xfId="2" builtinId="9" hidden="1"/>
    <cellStyle name="Besuchter Link" xfId="4" builtinId="9" hidden="1"/>
    <cellStyle name="Hyperlink" xfId="1" builtinId="8" hidden="1"/>
    <cellStyle name="Hyperlink" xfId="3" builtinId="8" hidden="1"/>
    <cellStyle name="Hyperlink" xfId="5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60659356833"/>
          <c:y val="0.0210526315789474"/>
          <c:w val="0.882639340643167"/>
          <c:h val="0.907555739743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'Dynamic Lines'!$A$3</c:f>
              <c:strCache>
                <c:ptCount val="1"/>
                <c:pt idx="0">
                  <c:v>∅ BUD</c:v>
                </c:pt>
              </c:strCache>
            </c:strRef>
          </c:tx>
          <c:spPr>
            <a:noFill/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'Dynamic Lines'!$B$1:$O$1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Lines'!$B$3:$O$3</c:f>
              <c:numCache>
                <c:formatCode>0.00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24856160"/>
        <c:axId val="-125160928"/>
      </c:barChart>
      <c:barChart>
        <c:barDir val="col"/>
        <c:grouping val="clustered"/>
        <c:varyColors val="0"/>
        <c:ser>
          <c:idx val="1"/>
          <c:order val="1"/>
          <c:tx>
            <c:strRef>
              <c:f>'Dynamic Lines'!$A$2</c:f>
              <c:strCache>
                <c:ptCount val="1"/>
                <c:pt idx="0">
                  <c:v>∅ ACT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'Dynamic Lines'!$B$2:$M$2</c:f>
              <c:numCache>
                <c:formatCode>0.00</c:formatCode>
                <c:ptCount val="12"/>
                <c:pt idx="0">
                  <c:v>0.61</c:v>
                </c:pt>
                <c:pt idx="1">
                  <c:v>0.62</c:v>
                </c:pt>
                <c:pt idx="2">
                  <c:v>0.52</c:v>
                </c:pt>
                <c:pt idx="3">
                  <c:v>0.76</c:v>
                </c:pt>
                <c:pt idx="4">
                  <c:v>0.7</c:v>
                </c:pt>
                <c:pt idx="5">
                  <c:v>0.58</c:v>
                </c:pt>
                <c:pt idx="6">
                  <c:v>0.49</c:v>
                </c:pt>
                <c:pt idx="7">
                  <c:v>0.0</c:v>
                </c:pt>
                <c:pt idx="8">
                  <c:v>0.42</c:v>
                </c:pt>
                <c:pt idx="9">
                  <c:v>0.45</c:v>
                </c:pt>
                <c:pt idx="10">
                  <c:v>0.38</c:v>
                </c:pt>
                <c:pt idx="11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50"/>
        <c:axId val="-125157792"/>
        <c:axId val="-125159568"/>
      </c:barChart>
      <c:scatterChart>
        <c:scatterStyle val="lineMarker"/>
        <c:varyColors val="0"/>
        <c:ser>
          <c:idx val="2"/>
          <c:order val="2"/>
          <c:tx>
            <c:strRef>
              <c:f>'Dynamic Lines'!$A$4</c:f>
              <c:strCache>
                <c:ptCount val="1"/>
                <c:pt idx="0">
                  <c:v>Average BUD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'Dynamic Lines'!$A$3</c:f>
                  <c:strCache>
                    <c:ptCount val="1"/>
                    <c:pt idx="0">
                      <c:v>∅ BUD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{01739391-41FC-4D40-8ECD-8F45958055E2}</c15:txfldGUID>
                      <c15:f>'Dynamic Lines'!$A$3</c15:f>
                      <c15:dlblFieldTableCache>
                        <c:ptCount val="1"/>
                        <c:pt idx="0">
                          <c:v>∅ BUD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('Dynamic Lines'!$P$4,'Dynamic Lines'!$R$4)</c:f>
              <c:numCache>
                <c:formatCode>General</c:formatCode>
                <c:ptCount val="2"/>
                <c:pt idx="0">
                  <c:v>0.5</c:v>
                </c:pt>
                <c:pt idx="1">
                  <c:v>13.5</c:v>
                </c:pt>
              </c:numCache>
            </c:numRef>
          </c:xVal>
          <c:yVal>
            <c:numRef>
              <c:f>('Dynamic Lines'!$Q$4,'Dynamic Lines'!$S$4)</c:f>
              <c:numCache>
                <c:formatCode>0.00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'Dynamic Lines'!$A$5</c:f>
              <c:strCache>
                <c:ptCount val="1"/>
                <c:pt idx="0">
                  <c:v>Average ACT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'Dynamic Lines'!$A$2</c:f>
                  <c:strCache>
                    <c:ptCount val="1"/>
                    <c:pt idx="0">
                      <c:v>∅ ACT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{5CD6BC9B-CF81-294C-9CB8-56326DBDAF02}</c15:txfldGUID>
                      <c15:f>'Dynamic Lines'!$A$2</c15:f>
                      <c15:dlblFieldTableCache>
                        <c:ptCount val="1"/>
                        <c:pt idx="0">
                          <c:v>∅ ACT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('Dynamic Lines'!$P$5,'Dynamic Lines'!$R$5)</c:f>
              <c:numCache>
                <c:formatCode>General</c:formatCode>
                <c:ptCount val="2"/>
                <c:pt idx="0">
                  <c:v>0.5</c:v>
                </c:pt>
                <c:pt idx="1">
                  <c:v>13.5</c:v>
                </c:pt>
              </c:numCache>
            </c:numRef>
          </c:xVal>
          <c:yVal>
            <c:numRef>
              <c:f>('Dynamic Lines'!$Q$5,'Dynamic Lines'!$S$5)</c:f>
              <c:numCache>
                <c:formatCode>0.00</c:formatCode>
                <c:ptCount val="2"/>
                <c:pt idx="0">
                  <c:v>0.488333333333333</c:v>
                </c:pt>
                <c:pt idx="1">
                  <c:v>0.488333333333333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'Dynamic Lines'!$T$8</c:f>
              <c:strCache>
                <c:ptCount val="1"/>
                <c:pt idx="0">
                  <c:v>GREEN</c:v>
                </c:pt>
              </c:strCache>
            </c:strRef>
          </c:tx>
          <c:spPr>
            <a:ln w="38100">
              <a:solidFill>
                <a:srgbClr val="008000"/>
              </a:solidFill>
              <a:tailEnd type="triangle"/>
            </a:ln>
          </c:spPr>
          <c:marker>
            <c:symbol val="none"/>
          </c:marker>
          <c:xVal>
            <c:numRef>
              <c:f>('Dynamic Lines'!$P$8,'Dynamic Lines'!$R$8)</c:f>
              <c:numCache>
                <c:formatCode>General</c:formatCode>
                <c:ptCount val="2"/>
                <c:pt idx="0">
                  <c:v>13.5</c:v>
                </c:pt>
                <c:pt idx="1">
                  <c:v>13.5</c:v>
                </c:pt>
              </c:numCache>
            </c:numRef>
          </c:xVal>
          <c:yVal>
            <c:numRef>
              <c:f>('Dynamic Lines'!$Q$8,'Dynamic Lines'!$S$8)</c:f>
              <c:numCache>
                <c:formatCode>0.00</c:formatCode>
                <c:ptCount val="2"/>
                <c:pt idx="0">
                  <c:v>0.8</c:v>
                </c:pt>
                <c:pt idx="1">
                  <c:v>0.488333333333333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'Dynamic Lines'!$S$12</c:f>
              <c:strCache>
                <c:ptCount val="1"/>
                <c:pt idx="0">
                  <c:v>DataGREEN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tx>
                <c:strRef>
                  <c:f>'Dynamic Lines'!$R$12</c:f>
                  <c:strCache>
                    <c:ptCount val="1"/>
                    <c:pt idx="0">
                      <c:v>-0,31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 i="0">
                      <a:solidFill>
                        <a:srgbClr val="008000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{BA3380CE-3B58-6F4D-8567-5767FC2ED4C3}</c15:txfldGUID>
                      <c15:f>'Dynamic Lines'!$R$12</c15:f>
                      <c15:dlblFieldTableCache>
                        <c:ptCount val="1"/>
                        <c:pt idx="0">
                          <c:v>-0,31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8000"/>
                    </a:solidFill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'Dynamic Lines'!$P$12</c:f>
              <c:numCache>
                <c:formatCode>General</c:formatCode>
                <c:ptCount val="1"/>
                <c:pt idx="0">
                  <c:v>13.35</c:v>
                </c:pt>
              </c:numCache>
            </c:numRef>
          </c:xVal>
          <c:yVal>
            <c:numRef>
              <c:f>'Dynamic Lines'!$Q$12</c:f>
              <c:numCache>
                <c:formatCode>0.00</c:formatCode>
                <c:ptCount val="1"/>
                <c:pt idx="0">
                  <c:v>0.644166666666666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'Dynamic Lines'!$T$9</c:f>
              <c:strCache>
                <c:ptCount val="1"/>
                <c:pt idx="0">
                  <c:v>RED</c:v>
                </c:pt>
              </c:strCache>
            </c:strRef>
          </c:tx>
          <c:spPr>
            <a:ln w="38100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('Dynamic Lines'!$P$9,'Dynamic Lines'!$R$9)</c:f>
              <c:numCache>
                <c:formatCode>General</c:formatCode>
                <c:ptCount val="2"/>
                <c:pt idx="0">
                  <c:v>13.5</c:v>
                </c:pt>
                <c:pt idx="1">
                  <c:v>13.5</c:v>
                </c:pt>
              </c:numCache>
            </c:numRef>
          </c:xVal>
          <c:yVal>
            <c:numRef>
              <c:f>('Dynamic Lines'!$Q$9,'Dynamic Lines'!$S$9)</c:f>
              <c:numCache>
                <c:formatCode>0.00</c:formatCode>
                <c:ptCount val="2"/>
                <c:pt idx="0">
                  <c:v>0.8</c:v>
                </c:pt>
                <c:pt idx="1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'Dynamic Lines'!$S$13</c:f>
              <c:strCache>
                <c:ptCount val="1"/>
                <c:pt idx="0">
                  <c:v>DataRED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strRef>
                  <c:f>'Dynamic Lines'!$R$12</c:f>
                  <c:strCache>
                    <c:ptCount val="1"/>
                    <c:pt idx="0">
                      <c:v>-0,31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 i="0"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{FDD1A5C0-26D8-F546-845D-C48B963D12DC}</c15:txfldGUID>
                      <c15:f>'Dynamic Lines'!$R$12</c15:f>
                      <c15:dlblFieldTableCache>
                        <c:ptCount val="1"/>
                        <c:pt idx="0">
                          <c:v>-0,31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'Dynamic Lines'!$P$13</c:f>
              <c:numCache>
                <c:formatCode>General</c:formatCode>
                <c:ptCount val="1"/>
                <c:pt idx="0">
                  <c:v>13.35</c:v>
                </c:pt>
              </c:numCache>
            </c:numRef>
          </c:xVal>
          <c:yVal>
            <c:numRef>
              <c:f>'Dynamic Lines'!$Q$13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'Dynamic Lines'!$O$6</c:f>
              <c:strCache>
                <c:ptCount val="1"/>
                <c:pt idx="0">
                  <c:v>X-Axe</c:v>
                </c:pt>
              </c:strCache>
            </c:strRef>
          </c:tx>
          <c:spPr>
            <a:ln w="88900" cap="flat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('Dynamic Lines'!$P$6,'Dynamic Lines'!$R$6)</c:f>
              <c:numCache>
                <c:formatCode>General</c:formatCode>
                <c:ptCount val="2"/>
                <c:pt idx="0">
                  <c:v>0.5</c:v>
                </c:pt>
                <c:pt idx="1">
                  <c:v>12.5</c:v>
                </c:pt>
              </c:numCache>
            </c:numRef>
          </c:xVal>
          <c:yVal>
            <c:numRef>
              <c:f>('Dynamic Lines'!$Q$6,'Dynamic Lines'!$S$6)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157792"/>
        <c:axId val="-125159568"/>
      </c:scatterChart>
      <c:catAx>
        <c:axId val="-12485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>
            <a:noFill/>
          </a:ln>
        </c:spPr>
        <c:crossAx val="-125160928"/>
        <c:crosses val="autoZero"/>
        <c:auto val="1"/>
        <c:lblAlgn val="ctr"/>
        <c:lblOffset val="100"/>
        <c:noMultiLvlLbl val="0"/>
      </c:catAx>
      <c:valAx>
        <c:axId val="-125160928"/>
        <c:scaling>
          <c:orientation val="minMax"/>
          <c:max val="1.1"/>
          <c:min val="0.0"/>
        </c:scaling>
        <c:delete val="1"/>
        <c:axPos val="l"/>
        <c:numFmt formatCode="0.00" sourceLinked="1"/>
        <c:majorTickMark val="out"/>
        <c:minorTickMark val="none"/>
        <c:tickLblPos val="nextTo"/>
        <c:crossAx val="-124856160"/>
        <c:crosses val="autoZero"/>
        <c:crossBetween val="between"/>
      </c:valAx>
      <c:valAx>
        <c:axId val="-125159568"/>
        <c:scaling>
          <c:orientation val="minMax"/>
          <c:max val="1.1"/>
          <c:min val="0.0"/>
        </c:scaling>
        <c:delete val="1"/>
        <c:axPos val="r"/>
        <c:numFmt formatCode="0.00" sourceLinked="1"/>
        <c:majorTickMark val="out"/>
        <c:minorTickMark val="none"/>
        <c:tickLblPos val="nextTo"/>
        <c:crossAx val="-125157792"/>
        <c:crosses val="max"/>
        <c:crossBetween val="between"/>
      </c:valAx>
      <c:catAx>
        <c:axId val="-12515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-125159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5773</xdr:rowOff>
    </xdr:from>
    <xdr:to>
      <xdr:col>1</xdr:col>
      <xdr:colOff>606552</xdr:colOff>
      <xdr:row>4</xdr:row>
      <xdr:rowOff>9236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08973"/>
          <a:ext cx="606552" cy="613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6</xdr:row>
      <xdr:rowOff>25400</xdr:rowOff>
    </xdr:from>
    <xdr:to>
      <xdr:col>12</xdr:col>
      <xdr:colOff>520700</xdr:colOff>
      <xdr:row>25</xdr:row>
      <xdr:rowOff>165100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-akademie.de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zoomScale="220" zoomScaleNormal="220" zoomScalePageLayoutView="220" workbookViewId="0">
      <selection activeCell="C7" sqref="C7"/>
    </sheetView>
  </sheetViews>
  <sheetFormatPr baseColWidth="10" defaultRowHeight="16" x14ac:dyDescent="0.2"/>
  <cols>
    <col min="1" max="1" width="0.83203125" customWidth="1"/>
  </cols>
  <sheetData>
    <row r="1" spans="3:5" x14ac:dyDescent="0.2">
      <c r="D1" s="2"/>
      <c r="E1" s="2"/>
    </row>
    <row r="2" spans="3:5" x14ac:dyDescent="0.2">
      <c r="C2" t="s">
        <v>36</v>
      </c>
      <c r="D2" s="2"/>
      <c r="E2" s="2"/>
    </row>
    <row r="3" spans="3:5" x14ac:dyDescent="0.2">
      <c r="C3" s="8" t="s">
        <v>37</v>
      </c>
    </row>
  </sheetData>
  <hyperlinks>
    <hyperlink ref="C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tabSelected="1" workbookViewId="0">
      <selection activeCell="S21" sqref="S21"/>
    </sheetView>
  </sheetViews>
  <sheetFormatPr baseColWidth="10" defaultRowHeight="16" x14ac:dyDescent="0.2"/>
  <cols>
    <col min="2" max="13" width="7.1640625" customWidth="1"/>
    <col min="15" max="20" width="7.1640625" customWidth="1"/>
  </cols>
  <sheetData>
    <row r="1" spans="1:21" s="2" customFormat="1" x14ac:dyDescent="0.2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21" x14ac:dyDescent="0.2">
      <c r="A2" s="1" t="s">
        <v>34</v>
      </c>
      <c r="B2" s="4">
        <v>0.61</v>
      </c>
      <c r="C2" s="4">
        <v>0.62</v>
      </c>
      <c r="D2" s="4">
        <v>0.52</v>
      </c>
      <c r="E2" s="4">
        <v>0.76</v>
      </c>
      <c r="F2" s="4">
        <v>0.7</v>
      </c>
      <c r="G2" s="4">
        <v>0.57999999999999996</v>
      </c>
      <c r="H2" s="4">
        <v>0.49</v>
      </c>
      <c r="I2" s="4">
        <v>0</v>
      </c>
      <c r="J2" s="4">
        <v>0.42</v>
      </c>
      <c r="K2" s="4">
        <v>0.45</v>
      </c>
      <c r="L2" s="4">
        <v>0.38</v>
      </c>
      <c r="M2" s="4">
        <v>0.33</v>
      </c>
      <c r="P2" s="3" t="s">
        <v>12</v>
      </c>
      <c r="R2" s="3" t="s">
        <v>13</v>
      </c>
    </row>
    <row r="3" spans="1:21" x14ac:dyDescent="0.2">
      <c r="A3" s="1" t="s">
        <v>35</v>
      </c>
      <c r="B3" s="4">
        <v>0.9</v>
      </c>
      <c r="C3" s="4">
        <v>0.9</v>
      </c>
      <c r="D3" s="4">
        <v>0.9</v>
      </c>
      <c r="E3" s="4">
        <v>0.9</v>
      </c>
      <c r="F3" s="4">
        <v>0.8</v>
      </c>
      <c r="G3" s="4">
        <v>0.8</v>
      </c>
      <c r="H3" s="4">
        <v>0.8</v>
      </c>
      <c r="I3" s="4">
        <v>0.8</v>
      </c>
      <c r="J3" s="4">
        <v>0.7</v>
      </c>
      <c r="K3" s="4">
        <v>0.7</v>
      </c>
      <c r="L3" s="4">
        <v>0.7</v>
      </c>
      <c r="M3" s="4">
        <v>0.7</v>
      </c>
      <c r="P3" s="3" t="s">
        <v>14</v>
      </c>
      <c r="Q3" s="3" t="s">
        <v>15</v>
      </c>
      <c r="R3" s="3" t="s">
        <v>14</v>
      </c>
      <c r="S3" s="3" t="s">
        <v>15</v>
      </c>
    </row>
    <row r="4" spans="1:21" x14ac:dyDescent="0.2">
      <c r="A4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>
        <f>SUM(B3:M3)/12</f>
        <v>0.79999999999999982</v>
      </c>
      <c r="O4" s="3" t="s">
        <v>23</v>
      </c>
      <c r="P4" s="6">
        <v>0.5</v>
      </c>
      <c r="Q4" s="5">
        <f>M4</f>
        <v>0.79999999999999982</v>
      </c>
      <c r="R4" s="6">
        <v>13.5</v>
      </c>
      <c r="S4" s="5">
        <f>M4</f>
        <v>0.79999999999999982</v>
      </c>
      <c r="U4" s="3" t="s">
        <v>21</v>
      </c>
    </row>
    <row r="5" spans="1:21" x14ac:dyDescent="0.2">
      <c r="A5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>
        <f>SUM(B2:M2)/12</f>
        <v>0.48833333333333334</v>
      </c>
      <c r="O5" s="3" t="s">
        <v>24</v>
      </c>
      <c r="P5">
        <f>P4</f>
        <v>0.5</v>
      </c>
      <c r="Q5" s="5">
        <f>IF(ABS(R12)&lt;U5,#N/A,M5)</f>
        <v>0.48833333333333334</v>
      </c>
      <c r="R5">
        <f>R4</f>
        <v>13.5</v>
      </c>
      <c r="S5" s="5">
        <f>IF(ABS(R12)&lt;U5,#N/A,M5)</f>
        <v>0.48833333333333334</v>
      </c>
      <c r="U5" s="6">
        <v>0.03</v>
      </c>
    </row>
    <row r="6" spans="1:21" x14ac:dyDescent="0.2">
      <c r="O6" s="3" t="s">
        <v>29</v>
      </c>
      <c r="P6">
        <v>0.5</v>
      </c>
      <c r="Q6">
        <v>0</v>
      </c>
      <c r="R6">
        <v>12.5</v>
      </c>
      <c r="S6">
        <v>0</v>
      </c>
    </row>
    <row r="7" spans="1:21" x14ac:dyDescent="0.2">
      <c r="B7" t="s">
        <v>32</v>
      </c>
      <c r="U7" s="3" t="s">
        <v>22</v>
      </c>
    </row>
    <row r="8" spans="1:21" x14ac:dyDescent="0.2">
      <c r="B8" t="s">
        <v>33</v>
      </c>
      <c r="O8" s="3" t="s">
        <v>25</v>
      </c>
      <c r="P8">
        <f>R4</f>
        <v>13.5</v>
      </c>
      <c r="Q8" s="5">
        <f>M4</f>
        <v>0.79999999999999982</v>
      </c>
      <c r="R8">
        <f>R4</f>
        <v>13.5</v>
      </c>
      <c r="S8" s="5">
        <f>IF(R12&lt;$U$8,M5,#N/A)</f>
        <v>0.48833333333333334</v>
      </c>
      <c r="T8" s="3" t="s">
        <v>18</v>
      </c>
      <c r="U8" s="6">
        <v>-0.06</v>
      </c>
    </row>
    <row r="9" spans="1:21" x14ac:dyDescent="0.2">
      <c r="O9" s="3" t="s">
        <v>25</v>
      </c>
      <c r="P9">
        <f>R4</f>
        <v>13.5</v>
      </c>
      <c r="Q9" s="5">
        <f>M4</f>
        <v>0.79999999999999982</v>
      </c>
      <c r="R9">
        <f>R4</f>
        <v>13.5</v>
      </c>
      <c r="S9" s="5" t="e">
        <f>IF(R12&gt;U9,M5,#N/A)</f>
        <v>#N/A</v>
      </c>
      <c r="T9" s="3" t="s">
        <v>16</v>
      </c>
      <c r="U9" s="6">
        <v>0.06</v>
      </c>
    </row>
    <row r="11" spans="1:21" x14ac:dyDescent="0.2">
      <c r="P11" s="3" t="s">
        <v>27</v>
      </c>
      <c r="Q11" s="3" t="s">
        <v>28</v>
      </c>
      <c r="R11" s="3" t="s">
        <v>17</v>
      </c>
    </row>
    <row r="12" spans="1:21" x14ac:dyDescent="0.2">
      <c r="O12" s="3" t="s">
        <v>26</v>
      </c>
      <c r="P12">
        <f>R4-0.15</f>
        <v>13.35</v>
      </c>
      <c r="Q12" s="5">
        <f>IF($R$12&lt;$U$8,(M4+M5)/2,#N/A)</f>
        <v>0.64416666666666655</v>
      </c>
      <c r="R12" s="5">
        <f>M5-M4</f>
        <v>-0.31166666666666648</v>
      </c>
      <c r="S12" s="7" t="s">
        <v>20</v>
      </c>
      <c r="T12" s="3"/>
    </row>
    <row r="13" spans="1:21" x14ac:dyDescent="0.2">
      <c r="O13" s="3" t="s">
        <v>26</v>
      </c>
      <c r="P13">
        <f>P12</f>
        <v>13.35</v>
      </c>
      <c r="Q13" s="5" t="e">
        <f>IF(R12&gt;U9,(M4+M5)/2,#N/A)</f>
        <v>#N/A</v>
      </c>
      <c r="S13" s="7" t="s">
        <v>19</v>
      </c>
      <c r="T13" s="3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Copyright</vt:lpstr>
      <vt:lpstr>Dynamic 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Microsoft Office-Anwender</cp:lastModifiedBy>
  <dcterms:created xsi:type="dcterms:W3CDTF">2013-02-06T09:16:01Z</dcterms:created>
  <dcterms:modified xsi:type="dcterms:W3CDTF">2019-02-06T09:08:34Z</dcterms:modified>
</cp:coreProperties>
</file>