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zajnowicz\Documents\CA Akademie\Einarbeitung\Stufe I\Englisch\Material für Stage I\"/>
    </mc:Choice>
  </mc:AlternateContent>
  <bookViews>
    <workbookView xWindow="156" yWindow="-24" windowWidth="19140" windowHeight="12816" firstSheet="1" activeTab="2"/>
  </bookViews>
  <sheets>
    <sheet name="CA" sheetId="3" r:id="rId1"/>
    <sheet name="ROI-Screen" sheetId="1" r:id="rId2"/>
    <sheet name="ROI" sheetId="4" r:id="rId3"/>
    <sheet name="ROCE" sheetId="2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0" i="4" l="1"/>
  <c r="R28" i="4"/>
  <c r="R26" i="4"/>
  <c r="N28" i="4"/>
  <c r="M28" i="4"/>
  <c r="N22" i="4"/>
  <c r="J25" i="4"/>
  <c r="I25" i="4"/>
  <c r="V2" i="4"/>
  <c r="R4" i="4"/>
  <c r="J17" i="4"/>
  <c r="F21" i="4"/>
  <c r="Q4" i="4"/>
  <c r="I17" i="4"/>
  <c r="E21" i="4"/>
  <c r="R8" i="4"/>
  <c r="N6" i="4"/>
  <c r="N11" i="4"/>
  <c r="J9" i="4"/>
  <c r="F13" i="4"/>
  <c r="B17" i="4"/>
  <c r="M6" i="4"/>
  <c r="I9" i="4"/>
  <c r="E13" i="4"/>
  <c r="A17" i="4"/>
  <c r="B18" i="4"/>
  <c r="M28" i="2"/>
  <c r="V2" i="2"/>
  <c r="N11" i="2"/>
  <c r="R4" i="2"/>
  <c r="R8" i="2"/>
  <c r="N6" i="2"/>
  <c r="J9" i="2"/>
  <c r="J17" i="2"/>
  <c r="F13" i="2"/>
  <c r="R26" i="2"/>
  <c r="R28" i="2"/>
  <c r="R30" i="2"/>
  <c r="N28" i="2"/>
  <c r="N22" i="2"/>
  <c r="J25" i="2"/>
  <c r="F21" i="2"/>
  <c r="B17" i="2"/>
  <c r="Q4" i="2"/>
  <c r="M6" i="2"/>
  <c r="I9" i="2"/>
  <c r="I17" i="2"/>
  <c r="E13" i="2"/>
  <c r="I25" i="2"/>
  <c r="E21" i="2"/>
  <c r="A17" i="2"/>
  <c r="B18" i="2"/>
  <c r="K11" i="1"/>
  <c r="N4" i="1"/>
  <c r="N8" i="1"/>
  <c r="K6" i="1"/>
  <c r="H9" i="1"/>
  <c r="H17" i="1"/>
  <c r="E13" i="1"/>
  <c r="K22" i="1"/>
  <c r="N26" i="1"/>
  <c r="N28" i="1"/>
  <c r="N30" i="1"/>
  <c r="K28" i="1"/>
  <c r="H25" i="1"/>
  <c r="E21" i="1"/>
  <c r="B17" i="1"/>
  <c r="M4" i="1"/>
  <c r="J6" i="1"/>
  <c r="G9" i="1"/>
  <c r="G17" i="1"/>
  <c r="D13" i="1"/>
  <c r="J28" i="1"/>
  <c r="G25" i="1"/>
  <c r="D21" i="1"/>
  <c r="A17" i="1"/>
  <c r="B18" i="1"/>
</calcChain>
</file>

<file path=xl/sharedStrings.xml><?xml version="1.0" encoding="utf-8"?>
<sst xmlns="http://schemas.openxmlformats.org/spreadsheetml/2006/main" count="59" uniqueCount="28">
  <si>
    <t>R O I</t>
  </si>
  <si>
    <t xml:space="preserve"> </t>
  </si>
  <si>
    <t>ROI-Tree</t>
  </si>
  <si>
    <t>Return on Sales</t>
  </si>
  <si>
    <t>Capital Turnover</t>
  </si>
  <si>
    <t>EBIT</t>
  </si>
  <si>
    <t>Contribution</t>
  </si>
  <si>
    <t>Fixed Costs</t>
  </si>
  <si>
    <t>Net Sales</t>
  </si>
  <si>
    <t>Gross Sales</t>
  </si>
  <si>
    <t>Discounts</t>
  </si>
  <si>
    <t>Variable Costs</t>
  </si>
  <si>
    <t>Fixed Assets</t>
  </si>
  <si>
    <t>Current Assets</t>
  </si>
  <si>
    <t>Stock</t>
  </si>
  <si>
    <t>Receievables</t>
  </si>
  <si>
    <t>Liquidity</t>
  </si>
  <si>
    <t>Capital Employed</t>
  </si>
  <si>
    <t>copyright</t>
  </si>
  <si>
    <t>CA Controller Akademie AG</t>
  </si>
  <si>
    <t>Dietmar Pascher</t>
  </si>
  <si>
    <t>Receivables</t>
  </si>
  <si>
    <t>Discount (%)</t>
  </si>
  <si>
    <t>ROI Tree</t>
  </si>
  <si>
    <t>Inventories</t>
  </si>
  <si>
    <t>Cash</t>
  </si>
  <si>
    <t>R O C E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</si>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</sst>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&quot;  &quot;"/>
    <numFmt numFmtId="165" formatCode="0%&quot;  &quot;"/>
    <numFmt numFmtId="166" formatCode="#,##0&quot;  &quot;"/>
    <numFmt numFmtId="167" formatCode="#,##0.00&quot;  &quot;"/>
    <numFmt numFmtId="168" formatCode="\+0%;\-0%"/>
    <numFmt numFmtId="169" formatCode="\+0.0%&quot;  &quot;;\-0.0%&quot;  &quot;"/>
  </numFmts>
  <fonts count="6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0" xfId="0" applyFont="1" applyAlignment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164" fontId="2" fillId="0" borderId="5" xfId="1" applyNumberFormat="1" applyFont="1" applyBorder="1"/>
    <xf numFmtId="164" fontId="2" fillId="0" borderId="6" xfId="1" applyNumberFormat="1" applyFont="1" applyBorder="1"/>
    <xf numFmtId="165" fontId="2" fillId="0" borderId="0" xfId="1" applyNumberFormat="1" applyFont="1"/>
    <xf numFmtId="166" fontId="2" fillId="0" borderId="5" xfId="0" applyNumberFormat="1" applyFont="1" applyBorder="1" applyAlignment="1"/>
    <xf numFmtId="166" fontId="2" fillId="0" borderId="6" xfId="0" applyNumberFormat="1" applyFont="1" applyBorder="1" applyAlignment="1"/>
    <xf numFmtId="166" fontId="2" fillId="0" borderId="5" xfId="0" applyNumberFormat="1" applyFont="1" applyBorder="1"/>
    <xf numFmtId="166" fontId="2" fillId="0" borderId="6" xfId="0" applyNumberFormat="1" applyFont="1" applyBorder="1"/>
    <xf numFmtId="164" fontId="2" fillId="0" borderId="5" xfId="1" applyNumberFormat="1" applyFont="1" applyBorder="1" applyAlignment="1"/>
    <xf numFmtId="164" fontId="2" fillId="0" borderId="6" xfId="1" applyNumberFormat="1" applyFont="1" applyBorder="1" applyAlignment="1"/>
    <xf numFmtId="167" fontId="2" fillId="0" borderId="5" xfId="0" applyNumberFormat="1" applyFont="1" applyBorder="1"/>
    <xf numFmtId="167" fontId="2" fillId="0" borderId="6" xfId="0" applyNumberFormat="1" applyFont="1" applyBorder="1"/>
    <xf numFmtId="9" fontId="2" fillId="0" borderId="0" xfId="0" applyNumberFormat="1" applyFont="1"/>
    <xf numFmtId="168" fontId="2" fillId="0" borderId="0" xfId="0" applyNumberFormat="1" applyFont="1"/>
    <xf numFmtId="0" fontId="3" fillId="0" borderId="0" xfId="0" applyFont="1" applyBorder="1" applyAlignment="1"/>
    <xf numFmtId="168" fontId="2" fillId="0" borderId="0" xfId="1" applyNumberFormat="1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 applyAlignment="1"/>
    <xf numFmtId="166" fontId="4" fillId="0" borderId="5" xfId="0" applyNumberFormat="1" applyFont="1" applyBorder="1" applyAlignment="1"/>
    <xf numFmtId="166" fontId="4" fillId="0" borderId="6" xfId="0" applyNumberFormat="1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/>
    <xf numFmtId="164" fontId="4" fillId="0" borderId="5" xfId="1" applyNumberFormat="1" applyFont="1" applyBorder="1" applyAlignment="1"/>
    <xf numFmtId="0" fontId="3" fillId="0" borderId="0" xfId="0" applyFont="1" applyAlignment="1">
      <alignment horizontal="centerContinuous"/>
    </xf>
    <xf numFmtId="166" fontId="4" fillId="0" borderId="6" xfId="0" applyNumberFormat="1" applyFont="1" applyBorder="1"/>
    <xf numFmtId="166" fontId="4" fillId="0" borderId="5" xfId="0" applyNumberFormat="1" applyFont="1" applyBorder="1"/>
    <xf numFmtId="164" fontId="4" fillId="0" borderId="5" xfId="1" applyNumberFormat="1" applyFont="1" applyBorder="1"/>
    <xf numFmtId="164" fontId="4" fillId="0" borderId="6" xfId="1" applyNumberFormat="1" applyFont="1" applyBorder="1"/>
    <xf numFmtId="164" fontId="3" fillId="0" borderId="7" xfId="1" applyNumberFormat="1" applyFont="1" applyBorder="1"/>
    <xf numFmtId="165" fontId="3" fillId="0" borderId="0" xfId="1" applyNumberFormat="1" applyFont="1"/>
    <xf numFmtId="169" fontId="4" fillId="0" borderId="0" xfId="1" applyNumberFormat="1" applyFont="1"/>
    <xf numFmtId="165" fontId="3" fillId="0" borderId="0" xfId="1" applyNumberFormat="1" applyFont="1" applyBorder="1"/>
    <xf numFmtId="167" fontId="4" fillId="0" borderId="5" xfId="0" applyNumberFormat="1" applyFont="1" applyBorder="1"/>
    <xf numFmtId="167" fontId="4" fillId="0" borderId="6" xfId="0" applyNumberFormat="1" applyFont="1" applyBorder="1"/>
    <xf numFmtId="9" fontId="3" fillId="0" borderId="0" xfId="0" applyNumberFormat="1" applyFont="1"/>
    <xf numFmtId="168" fontId="4" fillId="2" borderId="0" xfId="0" applyNumberFormat="1" applyFont="1" applyFill="1"/>
    <xf numFmtId="164" fontId="4" fillId="2" borderId="6" xfId="1" applyNumberFormat="1" applyFont="1" applyFill="1" applyBorder="1" applyAlignment="1"/>
    <xf numFmtId="0" fontId="0" fillId="0" borderId="0" xfId="0" applyFont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8</xdr:row>
      <xdr:rowOff>63500</xdr:rowOff>
    </xdr:to>
    <xdr:pic>
      <xdr:nvPicPr>
        <xdr:cNvPr id="2" name="Bild 1" descr="CA_logo_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0" y="609600"/>
          <a:ext cx="1079500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7</xdr:row>
      <xdr:rowOff>114300</xdr:rowOff>
    </xdr:from>
    <xdr:to>
      <xdr:col>7</xdr:col>
      <xdr:colOff>25400</xdr:colOff>
      <xdr:row>15</xdr:row>
      <xdr:rowOff>101600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80080" y="1409700"/>
          <a:ext cx="0" cy="1480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80080" y="1409700"/>
          <a:ext cx="157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15</xdr:row>
      <xdr:rowOff>101600</xdr:rowOff>
    </xdr:from>
    <xdr:to>
      <xdr:col>8</xdr:col>
      <xdr:colOff>0</xdr:colOff>
      <xdr:row>15</xdr:row>
      <xdr:rowOff>101600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3180080" y="2890520"/>
          <a:ext cx="157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16</xdr:row>
      <xdr:rowOff>0</xdr:rowOff>
    </xdr:from>
    <xdr:to>
      <xdr:col>7</xdr:col>
      <xdr:colOff>25400</xdr:colOff>
      <xdr:row>24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180080" y="2956560"/>
          <a:ext cx="0" cy="14935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80080" y="2956560"/>
          <a:ext cx="157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3180080" y="4450080"/>
          <a:ext cx="157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2971800" y="225552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6</xdr:col>
      <xdr:colOff>0</xdr:colOff>
      <xdr:row>20</xdr:row>
      <xdr:rowOff>12700</xdr:rowOff>
    </xdr:from>
    <xdr:to>
      <xdr:col>7</xdr:col>
      <xdr:colOff>25400</xdr:colOff>
      <xdr:row>20</xdr:row>
      <xdr:rowOff>12700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971800" y="3700780"/>
          <a:ext cx="2082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10</xdr:col>
      <xdr:colOff>0</xdr:colOff>
      <xdr:row>7</xdr:row>
      <xdr:rowOff>76200</xdr:rowOff>
    </xdr:from>
    <xdr:to>
      <xdr:col>11</xdr:col>
      <xdr:colOff>0</xdr:colOff>
      <xdr:row>7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4480560" y="137160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2</xdr:row>
      <xdr:rowOff>88900</xdr:rowOff>
    </xdr:from>
    <xdr:to>
      <xdr:col>15</xdr:col>
      <xdr:colOff>25400</xdr:colOff>
      <xdr:row>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6197600" y="454660"/>
          <a:ext cx="0" cy="840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2</xdr:row>
      <xdr:rowOff>76200</xdr:rowOff>
    </xdr:from>
    <xdr:to>
      <xdr:col>16</xdr:col>
      <xdr:colOff>12700</xdr:colOff>
      <xdr:row>2</xdr:row>
      <xdr:rowOff>76200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6197600" y="441960"/>
          <a:ext cx="170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7</xdr:row>
      <xdr:rowOff>0</xdr:rowOff>
    </xdr:from>
    <xdr:to>
      <xdr:col>15</xdr:col>
      <xdr:colOff>241300</xdr:colOff>
      <xdr:row>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 flipV="1">
          <a:off x="6197600" y="1295400"/>
          <a:ext cx="154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14</xdr:col>
      <xdr:colOff>0</xdr:colOff>
      <xdr:row>5</xdr:row>
      <xdr:rowOff>12700</xdr:rowOff>
    </xdr:from>
    <xdr:to>
      <xdr:col>15</xdr:col>
      <xdr:colOff>25400</xdr:colOff>
      <xdr:row>5</xdr:row>
      <xdr:rowOff>12700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5989320" y="942340"/>
          <a:ext cx="2082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18</xdr:col>
      <xdr:colOff>0</xdr:colOff>
      <xdr:row>2</xdr:row>
      <xdr:rowOff>88900</xdr:rowOff>
    </xdr:from>
    <xdr:to>
      <xdr:col>19</xdr:col>
      <xdr:colOff>0</xdr:colOff>
      <xdr:row>2</xdr:row>
      <xdr:rowOff>88900</xdr:rowOff>
    </xdr:to>
    <xdr:sp macro="" textlink="">
      <xdr:nvSpPr>
        <xdr:cNvPr id="15" name="Line 21"/>
        <xdr:cNvSpPr>
          <a:spLocks noChangeShapeType="1"/>
        </xdr:cNvSpPr>
      </xdr:nvSpPr>
      <xdr:spPr bwMode="auto">
        <a:xfrm flipV="1">
          <a:off x="7498080" y="45466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7</xdr:row>
      <xdr:rowOff>114300</xdr:rowOff>
    </xdr:from>
    <xdr:to>
      <xdr:col>7</xdr:col>
      <xdr:colOff>25400</xdr:colOff>
      <xdr:row>15</xdr:row>
      <xdr:rowOff>101600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127500" y="1333500"/>
          <a:ext cx="0" cy="139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4127500" y="1333500"/>
          <a:ext cx="21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15</xdr:row>
      <xdr:rowOff>101600</xdr:rowOff>
    </xdr:from>
    <xdr:to>
      <xdr:col>8</xdr:col>
      <xdr:colOff>0</xdr:colOff>
      <xdr:row>15</xdr:row>
      <xdr:rowOff>101600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127500" y="2730500"/>
          <a:ext cx="21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16</xdr:row>
      <xdr:rowOff>0</xdr:rowOff>
    </xdr:from>
    <xdr:to>
      <xdr:col>7</xdr:col>
      <xdr:colOff>25400</xdr:colOff>
      <xdr:row>24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4127500" y="2781300"/>
          <a:ext cx="0" cy="1409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127500" y="2781300"/>
          <a:ext cx="21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H="1">
          <a:off x="4127500" y="4191000"/>
          <a:ext cx="21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3860800" y="2133600"/>
          <a:ext cx="27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6</xdr:col>
      <xdr:colOff>0</xdr:colOff>
      <xdr:row>20</xdr:row>
      <xdr:rowOff>12700</xdr:rowOff>
    </xdr:from>
    <xdr:to>
      <xdr:col>7</xdr:col>
      <xdr:colOff>25400</xdr:colOff>
      <xdr:row>20</xdr:row>
      <xdr:rowOff>12700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3860800" y="347980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10</xdr:col>
      <xdr:colOff>0</xdr:colOff>
      <xdr:row>7</xdr:row>
      <xdr:rowOff>76200</xdr:rowOff>
    </xdr:from>
    <xdr:to>
      <xdr:col>11</xdr:col>
      <xdr:colOff>0</xdr:colOff>
      <xdr:row>7</xdr:row>
      <xdr:rowOff>76200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5816600" y="1295400"/>
          <a:ext cx="241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2</xdr:row>
      <xdr:rowOff>88900</xdr:rowOff>
    </xdr:from>
    <xdr:to>
      <xdr:col>15</xdr:col>
      <xdr:colOff>25400</xdr:colOff>
      <xdr:row>7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H="1">
          <a:off x="8039100" y="431800"/>
          <a:ext cx="0" cy="78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2</xdr:row>
      <xdr:rowOff>76200</xdr:rowOff>
    </xdr:from>
    <xdr:to>
      <xdr:col>16</xdr:col>
      <xdr:colOff>12700</xdr:colOff>
      <xdr:row>2</xdr:row>
      <xdr:rowOff>76200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V="1">
          <a:off x="8039100" y="41910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7</xdr:row>
      <xdr:rowOff>0</xdr:rowOff>
    </xdr:from>
    <xdr:to>
      <xdr:col>15</xdr:col>
      <xdr:colOff>241300</xdr:colOff>
      <xdr:row>7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 flipV="1">
          <a:off x="8039100" y="1219200"/>
          <a:ext cx="21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14</xdr:col>
      <xdr:colOff>0</xdr:colOff>
      <xdr:row>5</xdr:row>
      <xdr:rowOff>12700</xdr:rowOff>
    </xdr:from>
    <xdr:to>
      <xdr:col>15</xdr:col>
      <xdr:colOff>25400</xdr:colOff>
      <xdr:row>5</xdr:row>
      <xdr:rowOff>12700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7772400" y="88900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18</xdr:col>
      <xdr:colOff>0</xdr:colOff>
      <xdr:row>2</xdr:row>
      <xdr:rowOff>88900</xdr:rowOff>
    </xdr:from>
    <xdr:to>
      <xdr:col>19</xdr:col>
      <xdr:colOff>0</xdr:colOff>
      <xdr:row>2</xdr:row>
      <xdr:rowOff>88900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 flipV="1">
          <a:off x="9728200" y="431800"/>
          <a:ext cx="241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8"/>
  <sheetViews>
    <sheetView workbookViewId="0"/>
  </sheetViews>
  <sheetFormatPr baseColWidth="10" defaultColWidth="10.6640625" defaultRowHeight="12.6" x14ac:dyDescent="0.25"/>
  <cols>
    <col min="1" max="2" width="10.6640625" style="48"/>
    <col min="3" max="3" width="1.5546875" style="48" customWidth="1"/>
    <col min="4" max="16384" width="10.6640625" style="48"/>
  </cols>
  <sheetData>
    <row r="4" spans="4:4" x14ac:dyDescent="0.25">
      <c r="D4" s="48" t="s">
        <v>18</v>
      </c>
    </row>
    <row r="5" spans="4:4" x14ac:dyDescent="0.25">
      <c r="D5" s="48" t="s">
        <v>19</v>
      </c>
    </row>
    <row r="6" spans="4:4" x14ac:dyDescent="0.25">
      <c r="D6" s="48" t="s">
        <v>20</v>
      </c>
    </row>
    <row r="8" spans="4:4" x14ac:dyDescent="0.25">
      <c r="D8" s="48" t="s">
        <v>23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workbookViewId="0">
      <pane xSplit="3" topLeftCell="D1" activePane="topRight" state="frozen"/>
      <selection pane="topRight" activeCell="D1" sqref="D1:D1048576"/>
    </sheetView>
  </sheetViews>
  <sheetFormatPr baseColWidth="10" defaultColWidth="7.6640625" defaultRowHeight="13.2" x14ac:dyDescent="0.25"/>
  <cols>
    <col min="1" max="2" width="7.44140625" style="2" customWidth="1"/>
    <col min="3" max="3" width="1.109375" style="1" customWidth="1"/>
    <col min="4" max="5" width="7.6640625" style="2" customWidth="1"/>
    <col min="6" max="6" width="1.109375" style="1" customWidth="1"/>
    <col min="7" max="8" width="7" style="2" customWidth="1"/>
    <col min="9" max="9" width="1.109375" style="1" customWidth="1"/>
    <col min="10" max="11" width="8.33203125" style="2" customWidth="1"/>
    <col min="12" max="12" width="1.109375" style="1" customWidth="1"/>
    <col min="13" max="14" width="7.33203125" style="2" customWidth="1"/>
    <col min="15" max="15" width="1.109375" style="1" customWidth="1"/>
    <col min="16" max="17" width="6.6640625" style="2" customWidth="1"/>
    <col min="18" max="16384" width="7.6640625" style="2"/>
  </cols>
  <sheetData>
    <row r="1" spans="1:17" x14ac:dyDescent="0.25">
      <c r="P1" s="3" t="s">
        <v>9</v>
      </c>
      <c r="Q1" s="4"/>
    </row>
    <row r="2" spans="1:17" x14ac:dyDescent="0.25">
      <c r="M2" s="3" t="s">
        <v>8</v>
      </c>
      <c r="N2" s="4"/>
      <c r="P2" s="14">
        <v>2000</v>
      </c>
      <c r="Q2" s="15">
        <v>2000</v>
      </c>
    </row>
    <row r="3" spans="1:17" x14ac:dyDescent="0.25">
      <c r="M3" s="6"/>
      <c r="N3" s="7"/>
    </row>
    <row r="4" spans="1:17" x14ac:dyDescent="0.25">
      <c r="M4" s="14">
        <f>(1-P5)*P2</f>
        <v>1960</v>
      </c>
      <c r="N4" s="15">
        <f>(1-Q5)*Q2</f>
        <v>1960</v>
      </c>
      <c r="P4" s="3" t="s">
        <v>22</v>
      </c>
      <c r="Q4" s="4"/>
    </row>
    <row r="5" spans="1:17" x14ac:dyDescent="0.25">
      <c r="C5" s="5"/>
      <c r="F5" s="5"/>
      <c r="I5" s="5"/>
      <c r="J5" s="3" t="s">
        <v>6</v>
      </c>
      <c r="K5" s="4"/>
      <c r="L5" s="5"/>
      <c r="O5" s="5"/>
      <c r="P5" s="18">
        <v>0.02</v>
      </c>
      <c r="Q5" s="19">
        <v>0.02</v>
      </c>
    </row>
    <row r="6" spans="1:17" x14ac:dyDescent="0.25">
      <c r="J6" s="14">
        <f>M4-M8</f>
        <v>610</v>
      </c>
      <c r="K6" s="15">
        <f>N4-N8</f>
        <v>610</v>
      </c>
      <c r="M6" s="8"/>
      <c r="N6" s="8"/>
    </row>
    <row r="7" spans="1:17" x14ac:dyDescent="0.25">
      <c r="G7" s="3" t="s">
        <v>5</v>
      </c>
      <c r="H7" s="4"/>
      <c r="M7" s="3" t="s">
        <v>11</v>
      </c>
      <c r="N7" s="4"/>
    </row>
    <row r="8" spans="1:17" x14ac:dyDescent="0.25">
      <c r="G8" s="6"/>
      <c r="H8" s="7"/>
      <c r="M8" s="14">
        <v>1350</v>
      </c>
      <c r="N8" s="17">
        <f>M8*(1+N9)</f>
        <v>1350</v>
      </c>
    </row>
    <row r="9" spans="1:17" x14ac:dyDescent="0.25">
      <c r="G9" s="16">
        <f>J6-J11</f>
        <v>50</v>
      </c>
      <c r="H9" s="17">
        <f>K6-K11</f>
        <v>106</v>
      </c>
      <c r="N9" s="23"/>
    </row>
    <row r="10" spans="1:17" x14ac:dyDescent="0.25">
      <c r="J10" s="3" t="s">
        <v>7</v>
      </c>
      <c r="K10" s="9"/>
    </row>
    <row r="11" spans="1:17" x14ac:dyDescent="0.25">
      <c r="J11" s="16">
        <v>560</v>
      </c>
      <c r="K11" s="17">
        <f>J11*(1+K12)</f>
        <v>504</v>
      </c>
    </row>
    <row r="12" spans="1:17" x14ac:dyDescent="0.25">
      <c r="D12" s="3" t="s">
        <v>3</v>
      </c>
      <c r="E12" s="9"/>
      <c r="K12" s="23">
        <v>-0.1</v>
      </c>
    </row>
    <row r="13" spans="1:17" x14ac:dyDescent="0.25">
      <c r="D13" s="11">
        <f>G9/G17</f>
        <v>2.5510204081632654E-2</v>
      </c>
      <c r="E13" s="12">
        <f>H9/H17</f>
        <v>5.4081632653061228E-2</v>
      </c>
    </row>
    <row r="16" spans="1:17" ht="15.6" x14ac:dyDescent="0.3">
      <c r="A16" s="10" t="s">
        <v>0</v>
      </c>
      <c r="B16" s="9"/>
      <c r="G16" s="3" t="s">
        <v>8</v>
      </c>
      <c r="H16" s="9"/>
    </row>
    <row r="17" spans="1:16" x14ac:dyDescent="0.25">
      <c r="A17" s="11">
        <f>D13*D21</f>
        <v>0.1</v>
      </c>
      <c r="B17" s="12">
        <f>E13*E21</f>
        <v>0.21200000000000002</v>
      </c>
      <c r="G17" s="16">
        <f>M4</f>
        <v>1960</v>
      </c>
      <c r="H17" s="17">
        <f>N4</f>
        <v>1960</v>
      </c>
    </row>
    <row r="18" spans="1:16" x14ac:dyDescent="0.25">
      <c r="A18" s="13"/>
      <c r="B18" s="25">
        <f>(B17-A17)/A17</f>
        <v>1.1200000000000001</v>
      </c>
    </row>
    <row r="20" spans="1:16" x14ac:dyDescent="0.25">
      <c r="D20" s="3" t="s">
        <v>4</v>
      </c>
      <c r="E20" s="9"/>
    </row>
    <row r="21" spans="1:16" x14ac:dyDescent="0.25">
      <c r="D21" s="20">
        <f>G17/G25</f>
        <v>3.92</v>
      </c>
      <c r="E21" s="21">
        <f>H17/H25</f>
        <v>3.92</v>
      </c>
      <c r="J21" s="3" t="s">
        <v>12</v>
      </c>
      <c r="K21" s="9"/>
    </row>
    <row r="22" spans="1:16" x14ac:dyDescent="0.25">
      <c r="J22" s="16">
        <v>30</v>
      </c>
      <c r="K22" s="17">
        <f>J22*(1+K23)</f>
        <v>30</v>
      </c>
      <c r="M22" s="22"/>
    </row>
    <row r="23" spans="1:16" x14ac:dyDescent="0.25">
      <c r="K23" s="23"/>
    </row>
    <row r="24" spans="1:16" x14ac:dyDescent="0.25">
      <c r="G24" s="3" t="s">
        <v>17</v>
      </c>
      <c r="H24" s="9"/>
    </row>
    <row r="25" spans="1:16" x14ac:dyDescent="0.25">
      <c r="G25" s="16">
        <f>J22+J28</f>
        <v>500</v>
      </c>
      <c r="H25" s="17">
        <f>K22+K28</f>
        <v>500</v>
      </c>
      <c r="M25" s="3" t="s">
        <v>14</v>
      </c>
      <c r="N25" s="9"/>
    </row>
    <row r="26" spans="1:16" x14ac:dyDescent="0.25">
      <c r="M26" s="16">
        <v>400</v>
      </c>
      <c r="N26" s="17">
        <f>M26*(1+P26)</f>
        <v>400</v>
      </c>
      <c r="P26" s="23"/>
    </row>
    <row r="27" spans="1:16" x14ac:dyDescent="0.25">
      <c r="J27" s="3" t="s">
        <v>13</v>
      </c>
      <c r="K27" s="9"/>
      <c r="M27" s="3" t="s">
        <v>21</v>
      </c>
      <c r="N27" s="9"/>
    </row>
    <row r="28" spans="1:16" x14ac:dyDescent="0.25">
      <c r="J28" s="16">
        <f>M26+M28+M30</f>
        <v>470</v>
      </c>
      <c r="K28" s="17">
        <f>N26+N28+N30</f>
        <v>470</v>
      </c>
      <c r="M28" s="16">
        <v>20</v>
      </c>
      <c r="N28" s="17">
        <f>M28*(1+P28)</f>
        <v>20</v>
      </c>
      <c r="P28" s="23"/>
    </row>
    <row r="29" spans="1:16" x14ac:dyDescent="0.25">
      <c r="M29" s="3" t="s">
        <v>16</v>
      </c>
      <c r="N29" s="9"/>
    </row>
    <row r="30" spans="1:16" x14ac:dyDescent="0.25">
      <c r="M30" s="16">
        <v>50</v>
      </c>
      <c r="N30" s="17">
        <f>M30*(1+P30)</f>
        <v>50</v>
      </c>
      <c r="P30" s="23"/>
    </row>
  </sheetData>
  <phoneticPr fontId="5" type="noConversion"/>
  <printOptions horizontalCentered="1" verticalCentered="1"/>
  <pageMargins left="0.78740157480314965" right="0.78740157480314965" top="0.78740157480314965" bottom="0.39370078740157483" header="0.78740157480314965" footer="0.51181102362204722"/>
  <pageSetup paperSize="9" orientation="landscape" horizontalDpi="300" verticalDpi="4294967292"/>
  <headerFooter>
    <oddHeader>&amp;C&amp;"Arial,Fett"&amp;18ROI-Baum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abSelected="1" zoomScale="95" workbookViewId="0">
      <pane xSplit="3" topLeftCell="D1" activePane="topRight" state="frozen"/>
      <selection pane="topRight" activeCell="V15" sqref="V15"/>
    </sheetView>
  </sheetViews>
  <sheetFormatPr baseColWidth="10" defaultColWidth="7.6640625" defaultRowHeight="13.2" x14ac:dyDescent="0.25"/>
  <cols>
    <col min="1" max="1" width="9.6640625" style="26" customWidth="1"/>
    <col min="2" max="2" width="11.6640625" style="26" customWidth="1"/>
    <col min="3" max="3" width="2.6640625" style="27" customWidth="1"/>
    <col min="4" max="4" width="2.6640625" style="24" customWidth="1"/>
    <col min="5" max="6" width="8.33203125" style="26" customWidth="1"/>
    <col min="7" max="8" width="2.6640625" style="24" customWidth="1"/>
    <col min="9" max="10" width="8.33203125" style="26" customWidth="1"/>
    <col min="11" max="12" width="2.6640625" style="24" customWidth="1"/>
    <col min="13" max="14" width="8.33203125" style="26" customWidth="1"/>
    <col min="15" max="16" width="2.6640625" style="24" customWidth="1"/>
    <col min="17" max="18" width="8.33203125" style="26" customWidth="1"/>
    <col min="19" max="20" width="2.6640625" style="24" customWidth="1"/>
    <col min="21" max="22" width="8.33203125" style="26" customWidth="1"/>
    <col min="23" max="16384" width="7.6640625" style="26"/>
  </cols>
  <sheetData>
    <row r="1" spans="1:22" x14ac:dyDescent="0.25">
      <c r="A1" s="26" t="s">
        <v>2</v>
      </c>
      <c r="U1" s="3" t="s">
        <v>9</v>
      </c>
      <c r="V1" s="4"/>
    </row>
    <row r="2" spans="1:22" ht="15.6" x14ac:dyDescent="0.3">
      <c r="Q2" s="3" t="s">
        <v>8</v>
      </c>
      <c r="R2" s="4"/>
      <c r="T2" s="28"/>
      <c r="U2" s="29">
        <v>2000</v>
      </c>
      <c r="V2" s="30">
        <f>U2</f>
        <v>2000</v>
      </c>
    </row>
    <row r="3" spans="1:22" x14ac:dyDescent="0.25">
      <c r="Q3" s="6"/>
      <c r="R3" s="7"/>
      <c r="T3" s="31"/>
    </row>
    <row r="4" spans="1:22" ht="15.6" x14ac:dyDescent="0.3">
      <c r="Q4" s="29">
        <f>(1-U5)*U2</f>
        <v>1960</v>
      </c>
      <c r="R4" s="30">
        <f>(1-V5)*V2</f>
        <v>1960</v>
      </c>
      <c r="T4" s="32"/>
      <c r="U4" s="3" t="s">
        <v>10</v>
      </c>
      <c r="V4" s="4"/>
    </row>
    <row r="5" spans="1:22" ht="15.6" x14ac:dyDescent="0.3">
      <c r="M5" s="3" t="s">
        <v>6</v>
      </c>
      <c r="N5" s="4"/>
      <c r="U5" s="33">
        <v>0.02</v>
      </c>
      <c r="V5" s="47">
        <v>0.02</v>
      </c>
    </row>
    <row r="6" spans="1:22" ht="15.6" x14ac:dyDescent="0.3">
      <c r="L6" s="28"/>
      <c r="M6" s="29">
        <f>Q4-Q8</f>
        <v>610</v>
      </c>
      <c r="N6" s="30">
        <f>R4-R8</f>
        <v>610</v>
      </c>
      <c r="Q6" s="34"/>
      <c r="R6" s="34"/>
      <c r="V6" s="26" t="s">
        <v>1</v>
      </c>
    </row>
    <row r="7" spans="1:22" x14ac:dyDescent="0.25">
      <c r="I7" s="3" t="s">
        <v>5</v>
      </c>
      <c r="J7" s="4"/>
      <c r="L7" s="31"/>
      <c r="Q7" s="3" t="s">
        <v>11</v>
      </c>
      <c r="R7" s="4"/>
    </row>
    <row r="8" spans="1:22" ht="15.6" x14ac:dyDescent="0.3">
      <c r="I8" s="6"/>
      <c r="J8" s="7"/>
      <c r="L8" s="31"/>
      <c r="Q8" s="29">
        <v>1350</v>
      </c>
      <c r="R8" s="35">
        <f>Q8*(1+R9)</f>
        <v>1350</v>
      </c>
    </row>
    <row r="9" spans="1:22" ht="15.6" x14ac:dyDescent="0.3">
      <c r="I9" s="36">
        <f>M6-M11</f>
        <v>50</v>
      </c>
      <c r="J9" s="35">
        <f>N6-N11</f>
        <v>50</v>
      </c>
      <c r="L9" s="31"/>
      <c r="R9" s="46">
        <v>0</v>
      </c>
    </row>
    <row r="10" spans="1:22" x14ac:dyDescent="0.25">
      <c r="L10" s="32"/>
      <c r="M10" s="3" t="s">
        <v>7</v>
      </c>
      <c r="N10" s="4"/>
    </row>
    <row r="11" spans="1:22" ht="15.6" x14ac:dyDescent="0.3">
      <c r="M11" s="36">
        <v>560</v>
      </c>
      <c r="N11" s="35">
        <f>M11*(1+N12)</f>
        <v>560</v>
      </c>
    </row>
    <row r="12" spans="1:22" ht="15.6" x14ac:dyDescent="0.3">
      <c r="E12" s="3" t="s">
        <v>3</v>
      </c>
      <c r="F12" s="4"/>
      <c r="N12" s="46">
        <v>0</v>
      </c>
    </row>
    <row r="13" spans="1:22" ht="15.6" x14ac:dyDescent="0.3">
      <c r="D13" s="28"/>
      <c r="E13" s="37">
        <f>I9/I17</f>
        <v>2.5510204081632654E-2</v>
      </c>
      <c r="F13" s="38">
        <f>J9/J17</f>
        <v>2.5510204081632654E-2</v>
      </c>
    </row>
    <row r="14" spans="1:22" x14ac:dyDescent="0.25">
      <c r="D14" s="31"/>
    </row>
    <row r="15" spans="1:22" x14ac:dyDescent="0.25">
      <c r="D15" s="31"/>
    </row>
    <row r="16" spans="1:22" x14ac:dyDescent="0.25">
      <c r="A16" s="3" t="s">
        <v>0</v>
      </c>
      <c r="B16" s="4"/>
      <c r="C16" s="24"/>
      <c r="D16" s="31"/>
      <c r="I16" s="3" t="s">
        <v>8</v>
      </c>
      <c r="J16" s="4"/>
    </row>
    <row r="17" spans="1:21" ht="15.6" x14ac:dyDescent="0.3">
      <c r="A17" s="37">
        <f>E13*E21</f>
        <v>0.1</v>
      </c>
      <c r="B17" s="38">
        <f>F13*F21</f>
        <v>0.1</v>
      </c>
      <c r="C17" s="39"/>
      <c r="D17" s="31"/>
      <c r="I17" s="36">
        <f>Q4</f>
        <v>1960</v>
      </c>
      <c r="J17" s="35">
        <f>R4</f>
        <v>1960</v>
      </c>
    </row>
    <row r="18" spans="1:21" ht="15.6" x14ac:dyDescent="0.3">
      <c r="A18" s="40"/>
      <c r="B18" s="41">
        <f>(B17-A17)/A17</f>
        <v>0</v>
      </c>
      <c r="C18" s="42"/>
      <c r="D18" s="31"/>
    </row>
    <row r="19" spans="1:21" x14ac:dyDescent="0.25">
      <c r="D19" s="31"/>
    </row>
    <row r="20" spans="1:21" x14ac:dyDescent="0.25">
      <c r="D20" s="32"/>
      <c r="E20" s="3" t="s">
        <v>4</v>
      </c>
      <c r="F20" s="4"/>
    </row>
    <row r="21" spans="1:21" ht="15.6" x14ac:dyDescent="0.3">
      <c r="E21" s="43">
        <f>I17/I25</f>
        <v>3.92</v>
      </c>
      <c r="F21" s="44">
        <f>J17/J25</f>
        <v>3.92</v>
      </c>
      <c r="K21" s="27"/>
      <c r="M21" s="3" t="s">
        <v>12</v>
      </c>
      <c r="N21" s="4"/>
    </row>
    <row r="22" spans="1:21" ht="15.6" x14ac:dyDescent="0.3">
      <c r="K22" s="27"/>
      <c r="L22" s="28"/>
      <c r="M22" s="36">
        <v>30</v>
      </c>
      <c r="N22" s="35">
        <f>M22*(1+N23)</f>
        <v>30</v>
      </c>
      <c r="Q22" s="45"/>
    </row>
    <row r="23" spans="1:21" ht="15.6" x14ac:dyDescent="0.3">
      <c r="K23" s="27"/>
      <c r="L23" s="31"/>
      <c r="N23" s="46">
        <v>0</v>
      </c>
    </row>
    <row r="24" spans="1:21" x14ac:dyDescent="0.25">
      <c r="I24" s="3" t="s">
        <v>27</v>
      </c>
      <c r="J24" s="4"/>
      <c r="K24" s="27"/>
      <c r="L24" s="31"/>
    </row>
    <row r="25" spans="1:21" ht="15.6" x14ac:dyDescent="0.3">
      <c r="I25" s="36">
        <f>M22+M28</f>
        <v>500</v>
      </c>
      <c r="J25" s="35">
        <f>N22+N28</f>
        <v>500</v>
      </c>
      <c r="K25" s="39"/>
      <c r="L25" s="31"/>
      <c r="O25" s="27"/>
      <c r="Q25" s="3" t="s">
        <v>24</v>
      </c>
      <c r="R25" s="4"/>
    </row>
    <row r="26" spans="1:21" ht="15.6" x14ac:dyDescent="0.3">
      <c r="K26" s="42"/>
      <c r="L26" s="31"/>
      <c r="O26" s="27"/>
      <c r="P26" s="28"/>
      <c r="Q26" s="36">
        <v>400</v>
      </c>
      <c r="R26" s="35">
        <f>Q26*(1+U26)</f>
        <v>400</v>
      </c>
      <c r="U26" s="46">
        <v>0</v>
      </c>
    </row>
    <row r="27" spans="1:21" x14ac:dyDescent="0.25">
      <c r="K27" s="42"/>
      <c r="L27" s="32"/>
      <c r="M27" s="3" t="s">
        <v>13</v>
      </c>
      <c r="N27" s="4"/>
      <c r="P27" s="31"/>
      <c r="Q27" s="3" t="s">
        <v>15</v>
      </c>
      <c r="R27" s="4"/>
    </row>
    <row r="28" spans="1:21" ht="15.6" x14ac:dyDescent="0.3">
      <c r="K28" s="27"/>
      <c r="M28" s="36">
        <f>Q26+Q28+Q30</f>
        <v>470</v>
      </c>
      <c r="N28" s="35">
        <f>R26+R28+R30</f>
        <v>470</v>
      </c>
      <c r="O28" s="39"/>
      <c r="P28" s="28"/>
      <c r="Q28" s="36">
        <v>20</v>
      </c>
      <c r="R28" s="35">
        <f>Q28*(1+U28)</f>
        <v>20</v>
      </c>
      <c r="U28" s="46">
        <v>0</v>
      </c>
    </row>
    <row r="29" spans="1:21" x14ac:dyDescent="0.25">
      <c r="K29" s="27"/>
      <c r="P29" s="32"/>
      <c r="Q29" s="3" t="s">
        <v>25</v>
      </c>
      <c r="R29" s="4"/>
    </row>
    <row r="30" spans="1:21" ht="15.6" x14ac:dyDescent="0.3">
      <c r="K30" s="27"/>
      <c r="Q30" s="36">
        <v>50</v>
      </c>
      <c r="R30" s="35">
        <f>Q30*(1+U30)</f>
        <v>50</v>
      </c>
      <c r="U30" s="46">
        <v>0</v>
      </c>
    </row>
  </sheetData>
  <printOptions horizontalCentered="1" verticalCentered="1"/>
  <pageMargins left="0.59055118110236227" right="0.59055118110236227" top="0.78740157480314965" bottom="0.39370078740157483" header="0.78740157480314965" footer="0.51181102362204722"/>
  <pageSetup paperSize="9" orientation="landscape" horizontalDpi="300" verticalDpi="4294967292"/>
  <headerFooter>
    <oddHeader>&amp;C&amp;"Arial,Fett"&amp;18ROI-Baum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zoomScale="95" workbookViewId="0">
      <pane xSplit="3" topLeftCell="D1" activePane="topRight" state="frozen"/>
      <selection pane="topRight" activeCell="Z8" sqref="Z8"/>
    </sheetView>
  </sheetViews>
  <sheetFormatPr baseColWidth="10" defaultColWidth="7.6640625" defaultRowHeight="13.2" x14ac:dyDescent="0.25"/>
  <cols>
    <col min="1" max="1" width="9.6640625" style="26" customWidth="1"/>
    <col min="2" max="2" width="11.6640625" style="26" customWidth="1"/>
    <col min="3" max="3" width="2.6640625" style="27" customWidth="1"/>
    <col min="4" max="4" width="2.6640625" style="24" customWidth="1"/>
    <col min="5" max="6" width="8.33203125" style="26" customWidth="1"/>
    <col min="7" max="8" width="2.6640625" style="24" customWidth="1"/>
    <col min="9" max="10" width="8.33203125" style="26" customWidth="1"/>
    <col min="11" max="12" width="2.6640625" style="24" customWidth="1"/>
    <col min="13" max="14" width="8.33203125" style="26" customWidth="1"/>
    <col min="15" max="16" width="2.6640625" style="24" customWidth="1"/>
    <col min="17" max="18" width="8.33203125" style="26" customWidth="1"/>
    <col min="19" max="20" width="2.6640625" style="24" customWidth="1"/>
    <col min="21" max="22" width="8.33203125" style="26" customWidth="1"/>
    <col min="23" max="16384" width="7.6640625" style="26"/>
  </cols>
  <sheetData>
    <row r="1" spans="1:22" x14ac:dyDescent="0.25">
      <c r="A1" s="26" t="s">
        <v>2</v>
      </c>
      <c r="U1" s="3" t="s">
        <v>9</v>
      </c>
      <c r="V1" s="4"/>
    </row>
    <row r="2" spans="1:22" ht="15.6" x14ac:dyDescent="0.3">
      <c r="Q2" s="3" t="s">
        <v>8</v>
      </c>
      <c r="R2" s="4"/>
      <c r="T2" s="28"/>
      <c r="U2" s="29">
        <v>2000</v>
      </c>
      <c r="V2" s="30">
        <f>U2</f>
        <v>2000</v>
      </c>
    </row>
    <row r="3" spans="1:22" x14ac:dyDescent="0.25">
      <c r="Q3" s="6"/>
      <c r="R3" s="7"/>
      <c r="T3" s="31"/>
    </row>
    <row r="4" spans="1:22" ht="15.6" x14ac:dyDescent="0.3">
      <c r="Q4" s="29">
        <f>(1-U5)*U2</f>
        <v>1960</v>
      </c>
      <c r="R4" s="30">
        <f>(1-V5)*V2</f>
        <v>1960</v>
      </c>
      <c r="T4" s="32"/>
      <c r="U4" s="3" t="s">
        <v>10</v>
      </c>
      <c r="V4" s="4"/>
    </row>
    <row r="5" spans="1:22" ht="15.6" x14ac:dyDescent="0.3">
      <c r="M5" s="3" t="s">
        <v>6</v>
      </c>
      <c r="N5" s="4"/>
      <c r="U5" s="33">
        <v>0.02</v>
      </c>
      <c r="V5" s="47">
        <v>0.02</v>
      </c>
    </row>
    <row r="6" spans="1:22" ht="15.6" x14ac:dyDescent="0.3">
      <c r="L6" s="28"/>
      <c r="M6" s="29">
        <f>Q4-Q8</f>
        <v>610</v>
      </c>
      <c r="N6" s="30">
        <f>R4-R8</f>
        <v>610</v>
      </c>
      <c r="Q6" s="34"/>
      <c r="R6" s="34"/>
      <c r="V6" s="26" t="s">
        <v>1</v>
      </c>
    </row>
    <row r="7" spans="1:22" x14ac:dyDescent="0.25">
      <c r="I7" s="3" t="s">
        <v>5</v>
      </c>
      <c r="J7" s="4"/>
      <c r="L7" s="31"/>
      <c r="Q7" s="3" t="s">
        <v>11</v>
      </c>
      <c r="R7" s="4"/>
    </row>
    <row r="8" spans="1:22" ht="15.6" x14ac:dyDescent="0.3">
      <c r="I8" s="6"/>
      <c r="J8" s="7"/>
      <c r="L8" s="31"/>
      <c r="Q8" s="29">
        <v>1350</v>
      </c>
      <c r="R8" s="35">
        <f>Q8*(1+R9)</f>
        <v>1350</v>
      </c>
    </row>
    <row r="9" spans="1:22" ht="15.6" x14ac:dyDescent="0.3">
      <c r="I9" s="36">
        <f>M6-M11</f>
        <v>50</v>
      </c>
      <c r="J9" s="35">
        <f>N6-N11</f>
        <v>50</v>
      </c>
      <c r="L9" s="31"/>
      <c r="R9" s="46">
        <v>0</v>
      </c>
    </row>
    <row r="10" spans="1:22" x14ac:dyDescent="0.25">
      <c r="L10" s="32"/>
      <c r="M10" s="3" t="s">
        <v>7</v>
      </c>
      <c r="N10" s="4"/>
    </row>
    <row r="11" spans="1:22" ht="15.6" x14ac:dyDescent="0.3">
      <c r="M11" s="36">
        <v>560</v>
      </c>
      <c r="N11" s="35">
        <f>M11*(1+N12)</f>
        <v>560</v>
      </c>
    </row>
    <row r="12" spans="1:22" ht="15.6" x14ac:dyDescent="0.3">
      <c r="E12" s="3" t="s">
        <v>3</v>
      </c>
      <c r="F12" s="4"/>
      <c r="N12" s="46">
        <v>0</v>
      </c>
    </row>
    <row r="13" spans="1:22" ht="15.6" x14ac:dyDescent="0.3">
      <c r="D13" s="28"/>
      <c r="E13" s="37">
        <f>I9/I17</f>
        <v>2.5510204081632654E-2</v>
      </c>
      <c r="F13" s="38">
        <f>J9/J17</f>
        <v>2.5510204081632654E-2</v>
      </c>
    </row>
    <row r="14" spans="1:22" x14ac:dyDescent="0.25">
      <c r="D14" s="31"/>
    </row>
    <row r="15" spans="1:22" x14ac:dyDescent="0.25">
      <c r="D15" s="31"/>
    </row>
    <row r="16" spans="1:22" x14ac:dyDescent="0.25">
      <c r="A16" s="3" t="s">
        <v>26</v>
      </c>
      <c r="B16" s="4"/>
      <c r="C16" s="24"/>
      <c r="D16" s="31"/>
      <c r="I16" s="3" t="s">
        <v>8</v>
      </c>
      <c r="J16" s="4"/>
    </row>
    <row r="17" spans="1:21" ht="15.6" x14ac:dyDescent="0.3">
      <c r="A17" s="37">
        <f>E13*E21</f>
        <v>0.1</v>
      </c>
      <c r="B17" s="38">
        <f>F13*F21</f>
        <v>0.1</v>
      </c>
      <c r="C17" s="39"/>
      <c r="D17" s="31"/>
      <c r="I17" s="36">
        <f>Q4</f>
        <v>1960</v>
      </c>
      <c r="J17" s="35">
        <f>R4</f>
        <v>1960</v>
      </c>
    </row>
    <row r="18" spans="1:21" ht="15.6" x14ac:dyDescent="0.3">
      <c r="A18" s="40"/>
      <c r="B18" s="41">
        <f>(B17-A17)/A17</f>
        <v>0</v>
      </c>
      <c r="C18" s="42"/>
      <c r="D18" s="31"/>
    </row>
    <row r="19" spans="1:21" x14ac:dyDescent="0.25">
      <c r="D19" s="31"/>
    </row>
    <row r="20" spans="1:21" x14ac:dyDescent="0.25">
      <c r="D20" s="32"/>
      <c r="E20" s="3" t="s">
        <v>4</v>
      </c>
      <c r="F20" s="4"/>
    </row>
    <row r="21" spans="1:21" ht="15.6" x14ac:dyDescent="0.3">
      <c r="E21" s="43">
        <f>I17/I25</f>
        <v>3.92</v>
      </c>
      <c r="F21" s="44">
        <f>J17/J25</f>
        <v>3.92</v>
      </c>
      <c r="K21" s="27"/>
      <c r="M21" s="3" t="s">
        <v>12</v>
      </c>
      <c r="N21" s="4"/>
    </row>
    <row r="22" spans="1:21" ht="15.6" x14ac:dyDescent="0.3">
      <c r="K22" s="27"/>
      <c r="L22" s="28"/>
      <c r="M22" s="36">
        <v>30</v>
      </c>
      <c r="N22" s="35">
        <f>M22*(1+N23)</f>
        <v>30</v>
      </c>
      <c r="Q22" s="45"/>
    </row>
    <row r="23" spans="1:21" ht="15.6" x14ac:dyDescent="0.3">
      <c r="K23" s="27"/>
      <c r="L23" s="31"/>
      <c r="N23" s="46">
        <v>0</v>
      </c>
    </row>
    <row r="24" spans="1:21" x14ac:dyDescent="0.25">
      <c r="I24" s="3" t="s">
        <v>17</v>
      </c>
      <c r="J24" s="4"/>
      <c r="K24" s="27"/>
      <c r="L24" s="31"/>
    </row>
    <row r="25" spans="1:21" ht="15.6" x14ac:dyDescent="0.3">
      <c r="I25" s="36">
        <f>M22+M28</f>
        <v>500</v>
      </c>
      <c r="J25" s="35">
        <f>N22+N28</f>
        <v>500</v>
      </c>
      <c r="K25" s="39"/>
      <c r="L25" s="31"/>
      <c r="O25" s="27"/>
      <c r="Q25" s="3" t="s">
        <v>24</v>
      </c>
      <c r="R25" s="4"/>
    </row>
    <row r="26" spans="1:21" ht="15.6" x14ac:dyDescent="0.3">
      <c r="K26" s="42"/>
      <c r="L26" s="31"/>
      <c r="O26" s="27"/>
      <c r="P26" s="28"/>
      <c r="Q26" s="36">
        <v>400</v>
      </c>
      <c r="R26" s="35">
        <f>Q26*(1+U26)</f>
        <v>400</v>
      </c>
      <c r="U26" s="46">
        <v>0</v>
      </c>
    </row>
    <row r="27" spans="1:21" x14ac:dyDescent="0.25">
      <c r="K27" s="42"/>
      <c r="L27" s="32"/>
      <c r="M27" s="3" t="s">
        <v>13</v>
      </c>
      <c r="N27" s="4"/>
      <c r="P27" s="31"/>
      <c r="Q27" s="3" t="s">
        <v>15</v>
      </c>
      <c r="R27" s="4"/>
    </row>
    <row r="28" spans="1:21" ht="15.6" x14ac:dyDescent="0.3">
      <c r="K28" s="27"/>
      <c r="M28" s="36">
        <f>Q26+Q28+Q30</f>
        <v>470</v>
      </c>
      <c r="N28" s="35">
        <f>R26+R28+R30</f>
        <v>470</v>
      </c>
      <c r="O28" s="39"/>
      <c r="P28" s="28"/>
      <c r="Q28" s="36">
        <v>20</v>
      </c>
      <c r="R28" s="35">
        <f>Q28*(1+U28)</f>
        <v>20</v>
      </c>
      <c r="U28" s="46">
        <v>0</v>
      </c>
    </row>
    <row r="29" spans="1:21" x14ac:dyDescent="0.25">
      <c r="K29" s="27"/>
      <c r="P29" s="32"/>
      <c r="Q29" s="3" t="s">
        <v>25</v>
      </c>
      <c r="R29" s="4"/>
    </row>
    <row r="30" spans="1:21" ht="15.6" x14ac:dyDescent="0.3">
      <c r="K30" s="27"/>
      <c r="Q30" s="36">
        <v>50</v>
      </c>
      <c r="R30" s="35">
        <f>Q30*(1+U30)</f>
        <v>50</v>
      </c>
      <c r="U30" s="46">
        <v>0</v>
      </c>
    </row>
  </sheetData>
  <phoneticPr fontId="5" type="noConversion"/>
  <printOptions horizontalCentered="1" verticalCentered="1"/>
  <pageMargins left="0.59055118110236227" right="0.59055118110236227" top="0.78740157480314965" bottom="0.39370078740157483" header="0.78740157480314965" footer="0.51181102362204722"/>
  <pageSetup paperSize="9" orientation="landscape" horizontalDpi="300" verticalDpi="4294967292"/>
  <headerFooter>
    <oddHeader>&amp;C&amp;"Arial,Fett"&amp;18ROI-Baum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CA</vt:lpstr>
      <vt:lpstr>ROI-Screen</vt:lpstr>
      <vt:lpstr>ROI</vt:lpstr>
      <vt:lpstr>ROCE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Danny Szajnowicz</cp:lastModifiedBy>
  <cp:lastPrinted>2000-10-31T09:10:19Z</cp:lastPrinted>
  <dcterms:created xsi:type="dcterms:W3CDTF">2014-01-13T07:56:44Z</dcterms:created>
  <dcterms:modified xsi:type="dcterms:W3CDTF">2017-05-12T06:14:59Z</dcterms:modified>
</cp:coreProperties>
</file>