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4788" windowHeight="5256" activeTab="0"/>
  </bookViews>
  <sheets>
    <sheet name="ROI" sheetId="1" r:id="rId1"/>
    <sheet name="ROCE" sheetId="2" r:id="rId2"/>
  </sheets>
  <definedNames/>
  <calcPr fullCalcOnLoad="1"/>
</workbook>
</file>

<file path=xl/sharedStrings.xml><?xml version="1.0" encoding="utf-8"?>
<sst xmlns="http://schemas.openxmlformats.org/spreadsheetml/2006/main" count="40" uniqueCount="21">
  <si>
    <t>Brutto-Erlöse</t>
  </si>
  <si>
    <t>Netto-</t>
  </si>
  <si>
    <t>Umsatzerlöse</t>
  </si>
  <si>
    <t>Es. (i. %)</t>
  </si>
  <si>
    <t>Deckungsbeitrag</t>
  </si>
  <si>
    <t>Gewinn</t>
  </si>
  <si>
    <t>Produktkosten</t>
  </si>
  <si>
    <t>vor Steuern</t>
  </si>
  <si>
    <t>Strukturkosten</t>
  </si>
  <si>
    <t>Umsatzrendite</t>
  </si>
  <si>
    <t>R O I</t>
  </si>
  <si>
    <t>Kapitalumschlag</t>
  </si>
  <si>
    <t>Anlagevermögen</t>
  </si>
  <si>
    <t>Inv. Kapital</t>
  </si>
  <si>
    <t>Vorräte</t>
  </si>
  <si>
    <t>Umlaufvermögen</t>
  </si>
  <si>
    <t>Forderungen</t>
  </si>
  <si>
    <t>Flüssige Mittel</t>
  </si>
  <si>
    <t xml:space="preserve"> </t>
  </si>
  <si>
    <t>R O C E</t>
  </si>
  <si>
    <t>Capital Employed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</si>
</sst>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%&quot;  &quot;"/>
    <numFmt numFmtId="177" formatCode="#,##0.00&quot;   &quot;"/>
    <numFmt numFmtId="178" formatCode="0%&quot;  &quot;"/>
    <numFmt numFmtId="179" formatCode="#,##0&quot;  &quot;"/>
    <numFmt numFmtId="180" formatCode="#,##0.00&quot;  &quot;"/>
    <numFmt numFmtId="181" formatCode="\+0%;\-0%"/>
    <numFmt numFmtId="182" formatCode="\+0.0%&quot;  &quot;;\-0.0%&quot;  &quot;"/>
    <numFmt numFmtId="183" formatCode="\+0%&quot;  &quot;;\-0%&quot;  &quot;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3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9" fontId="5" fillId="0" borderId="14" xfId="0" applyNumberFormat="1" applyFont="1" applyBorder="1" applyAlignment="1">
      <alignment/>
    </xf>
    <xf numFmtId="179" fontId="5" fillId="0" borderId="15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176" fontId="5" fillId="0" borderId="14" xfId="49" applyNumberFormat="1" applyFont="1" applyBorder="1" applyAlignment="1">
      <alignment/>
    </xf>
    <xf numFmtId="0" fontId="4" fillId="0" borderId="0" xfId="0" applyFont="1" applyAlignment="1">
      <alignment horizontal="centerContinuous"/>
    </xf>
    <xf numFmtId="179" fontId="5" fillId="0" borderId="15" xfId="0" applyNumberFormat="1" applyFont="1" applyBorder="1" applyAlignment="1">
      <alignment/>
    </xf>
    <xf numFmtId="179" fontId="5" fillId="0" borderId="14" xfId="0" applyNumberFormat="1" applyFont="1" applyBorder="1" applyAlignment="1">
      <alignment/>
    </xf>
    <xf numFmtId="176" fontId="5" fillId="0" borderId="14" xfId="49" applyNumberFormat="1" applyFont="1" applyBorder="1" applyAlignment="1">
      <alignment/>
    </xf>
    <xf numFmtId="176" fontId="5" fillId="0" borderId="15" xfId="49" applyNumberFormat="1" applyFont="1" applyBorder="1" applyAlignment="1">
      <alignment/>
    </xf>
    <xf numFmtId="176" fontId="4" fillId="0" borderId="16" xfId="49" applyNumberFormat="1" applyFont="1" applyBorder="1" applyAlignment="1">
      <alignment/>
    </xf>
    <xf numFmtId="178" fontId="4" fillId="0" borderId="0" xfId="49" applyNumberFormat="1" applyFont="1" applyAlignment="1">
      <alignment/>
    </xf>
    <xf numFmtId="182" fontId="5" fillId="0" borderId="0" xfId="49" applyNumberFormat="1" applyFont="1" applyAlignment="1">
      <alignment/>
    </xf>
    <xf numFmtId="178" fontId="4" fillId="0" borderId="0" xfId="49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180" fontId="5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181" fontId="5" fillId="33" borderId="0" xfId="0" applyNumberFormat="1" applyFont="1" applyFill="1" applyAlignment="1">
      <alignment/>
    </xf>
    <xf numFmtId="176" fontId="5" fillId="33" borderId="15" xfId="49" applyNumberFormat="1" applyFont="1" applyFill="1" applyBorder="1" applyAlignment="1">
      <alignment/>
    </xf>
    <xf numFmtId="0" fontId="4" fillId="34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7</xdr:row>
      <xdr:rowOff>114300</xdr:rowOff>
    </xdr:from>
    <xdr:to>
      <xdr:col>7</xdr:col>
      <xdr:colOff>19050</xdr:colOff>
      <xdr:row>15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095625" y="136207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095625" y="13620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19050</xdr:colOff>
      <xdr:row>15</xdr:row>
      <xdr:rowOff>114300</xdr:rowOff>
    </xdr:from>
    <xdr:to>
      <xdr:col>8</xdr:col>
      <xdr:colOff>0</xdr:colOff>
      <xdr:row>15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3095625" y="2800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0</xdr:rowOff>
    </xdr:from>
    <xdr:to>
      <xdr:col>7</xdr:col>
      <xdr:colOff>19050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3095625" y="284797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3095625" y="2847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19050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095625" y="4286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28575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895600" y="2171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7</xdr:col>
      <xdr:colOff>19050</xdr:colOff>
      <xdr:row>20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2895600" y="3562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76200</xdr:rowOff>
    </xdr:from>
    <xdr:to>
      <xdr:col>11</xdr:col>
      <xdr:colOff>0</xdr:colOff>
      <xdr:row>7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4362450" y="1323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19050</xdr:colOff>
      <xdr:row>2</xdr:row>
      <xdr:rowOff>95250</xdr:rowOff>
    </xdr:from>
    <xdr:to>
      <xdr:col>15</xdr:col>
      <xdr:colOff>19050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029325" y="4476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19050</xdr:colOff>
      <xdr:row>2</xdr:row>
      <xdr:rowOff>85725</xdr:rowOff>
    </xdr:from>
    <xdr:to>
      <xdr:col>16</xdr:col>
      <xdr:colOff>9525</xdr:colOff>
      <xdr:row>2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6029325" y="438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180975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029325" y="12477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9525</xdr:rowOff>
    </xdr:from>
    <xdr:to>
      <xdr:col>15</xdr:col>
      <xdr:colOff>19050</xdr:colOff>
      <xdr:row>5</xdr:row>
      <xdr:rowOff>9525</xdr:rowOff>
    </xdr:to>
    <xdr:sp>
      <xdr:nvSpPr>
        <xdr:cNvPr id="13" name="Line 13"/>
        <xdr:cNvSpPr>
          <a:spLocks/>
        </xdr:cNvSpPr>
      </xdr:nvSpPr>
      <xdr:spPr>
        <a:xfrm>
          <a:off x="5829300" y="9048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95250</xdr:rowOff>
    </xdr:from>
    <xdr:to>
      <xdr:col>19</xdr:col>
      <xdr:colOff>0</xdr:colOff>
      <xdr:row>2</xdr:row>
      <xdr:rowOff>95250</xdr:rowOff>
    </xdr:to>
    <xdr:sp>
      <xdr:nvSpPr>
        <xdr:cNvPr id="14" name="Line 21"/>
        <xdr:cNvSpPr>
          <a:spLocks/>
        </xdr:cNvSpPr>
      </xdr:nvSpPr>
      <xdr:spPr>
        <a:xfrm flipV="1">
          <a:off x="7296150" y="447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7</xdr:row>
      <xdr:rowOff>114300</xdr:rowOff>
    </xdr:from>
    <xdr:to>
      <xdr:col>7</xdr:col>
      <xdr:colOff>19050</xdr:colOff>
      <xdr:row>15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095625" y="136207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095625" y="13620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19050</xdr:colOff>
      <xdr:row>15</xdr:row>
      <xdr:rowOff>114300</xdr:rowOff>
    </xdr:from>
    <xdr:to>
      <xdr:col>8</xdr:col>
      <xdr:colOff>0</xdr:colOff>
      <xdr:row>15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3095625" y="2800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0</xdr:rowOff>
    </xdr:from>
    <xdr:to>
      <xdr:col>7</xdr:col>
      <xdr:colOff>19050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3095625" y="284797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3095625" y="2847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19050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095625" y="4286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28575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895600" y="2171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7</xdr:col>
      <xdr:colOff>19050</xdr:colOff>
      <xdr:row>20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2895600" y="3562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76200</xdr:rowOff>
    </xdr:from>
    <xdr:to>
      <xdr:col>11</xdr:col>
      <xdr:colOff>0</xdr:colOff>
      <xdr:row>7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4362450" y="1323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19050</xdr:colOff>
      <xdr:row>2</xdr:row>
      <xdr:rowOff>95250</xdr:rowOff>
    </xdr:from>
    <xdr:to>
      <xdr:col>15</xdr:col>
      <xdr:colOff>19050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029325" y="4476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19050</xdr:colOff>
      <xdr:row>2</xdr:row>
      <xdr:rowOff>85725</xdr:rowOff>
    </xdr:from>
    <xdr:to>
      <xdr:col>16</xdr:col>
      <xdr:colOff>9525</xdr:colOff>
      <xdr:row>2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6029325" y="438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180975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029325" y="12477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9525</xdr:rowOff>
    </xdr:from>
    <xdr:to>
      <xdr:col>15</xdr:col>
      <xdr:colOff>19050</xdr:colOff>
      <xdr:row>5</xdr:row>
      <xdr:rowOff>9525</xdr:rowOff>
    </xdr:to>
    <xdr:sp>
      <xdr:nvSpPr>
        <xdr:cNvPr id="13" name="Line 13"/>
        <xdr:cNvSpPr>
          <a:spLocks/>
        </xdr:cNvSpPr>
      </xdr:nvSpPr>
      <xdr:spPr>
        <a:xfrm>
          <a:off x="5829300" y="9048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95250</xdr:rowOff>
    </xdr:from>
    <xdr:to>
      <xdr:col>19</xdr:col>
      <xdr:colOff>0</xdr:colOff>
      <xdr:row>2</xdr:row>
      <xdr:rowOff>95250</xdr:rowOff>
    </xdr:to>
    <xdr:sp>
      <xdr:nvSpPr>
        <xdr:cNvPr id="14" name="Line 21"/>
        <xdr:cNvSpPr>
          <a:spLocks/>
        </xdr:cNvSpPr>
      </xdr:nvSpPr>
      <xdr:spPr>
        <a:xfrm flipV="1">
          <a:off x="7296150" y="447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tabSelected="1" zoomScale="95" zoomScaleNormal="95" zoomScalePageLayoutView="0" workbookViewId="0" topLeftCell="A1">
      <pane xSplit="3" topLeftCell="D1" activePane="topRight" state="frozen"/>
      <selection pane="topLeft" activeCell="A1" sqref="A1"/>
      <selection pane="topRight" activeCell="R10" sqref="R10"/>
    </sheetView>
  </sheetViews>
  <sheetFormatPr defaultColWidth="7.7109375" defaultRowHeight="12.75"/>
  <cols>
    <col min="1" max="1" width="9.7109375" style="6" customWidth="1"/>
    <col min="2" max="2" width="11.7109375" style="6" customWidth="1"/>
    <col min="3" max="3" width="2.7109375" style="7" customWidth="1"/>
    <col min="4" max="4" width="2.7109375" style="5" customWidth="1"/>
    <col min="5" max="6" width="8.28125" style="6" customWidth="1"/>
    <col min="7" max="8" width="2.7109375" style="5" customWidth="1"/>
    <col min="9" max="10" width="8.28125" style="6" customWidth="1"/>
    <col min="11" max="12" width="2.7109375" style="5" customWidth="1"/>
    <col min="13" max="14" width="8.28125" style="6" customWidth="1"/>
    <col min="15" max="16" width="2.7109375" style="5" customWidth="1"/>
    <col min="17" max="18" width="8.28125" style="6" customWidth="1"/>
    <col min="19" max="20" width="2.7109375" style="5" customWidth="1"/>
    <col min="21" max="22" width="8.28125" style="6" customWidth="1"/>
    <col min="23" max="16384" width="7.7109375" style="6" customWidth="1"/>
  </cols>
  <sheetData>
    <row r="1" spans="1:22" ht="12.75">
      <c r="A1" s="28"/>
      <c r="B1" s="28"/>
      <c r="U1" s="1" t="s">
        <v>0</v>
      </c>
      <c r="V1" s="2"/>
    </row>
    <row r="2" spans="17:22" ht="15">
      <c r="Q2" s="1" t="s">
        <v>1</v>
      </c>
      <c r="R2" s="2"/>
      <c r="T2" s="8"/>
      <c r="U2" s="9">
        <v>2000</v>
      </c>
      <c r="V2" s="10">
        <f>U2</f>
        <v>2000</v>
      </c>
    </row>
    <row r="3" spans="17:20" ht="12.75">
      <c r="Q3" s="3" t="s">
        <v>2</v>
      </c>
      <c r="R3" s="4"/>
      <c r="T3" s="11"/>
    </row>
    <row r="4" spans="17:22" ht="15">
      <c r="Q4" s="9">
        <f>(1-U5)*U2</f>
        <v>1960</v>
      </c>
      <c r="R4" s="10">
        <f>(1-V5)*V2</f>
        <v>1960</v>
      </c>
      <c r="T4" s="12"/>
      <c r="U4" s="1" t="s">
        <v>3</v>
      </c>
      <c r="V4" s="2"/>
    </row>
    <row r="5" spans="13:22" ht="15">
      <c r="M5" s="1" t="s">
        <v>4</v>
      </c>
      <c r="N5" s="2"/>
      <c r="U5" s="13">
        <v>0.02</v>
      </c>
      <c r="V5" s="27">
        <v>0.02</v>
      </c>
    </row>
    <row r="6" spans="12:22" ht="15">
      <c r="L6" s="8"/>
      <c r="M6" s="9">
        <f>Q4-Q8</f>
        <v>610</v>
      </c>
      <c r="N6" s="10">
        <f>R4-R8</f>
        <v>610</v>
      </c>
      <c r="Q6" s="14"/>
      <c r="R6" s="14"/>
      <c r="V6" s="6" t="s">
        <v>18</v>
      </c>
    </row>
    <row r="7" spans="9:18" ht="12.75">
      <c r="I7" s="1" t="s">
        <v>5</v>
      </c>
      <c r="J7" s="2"/>
      <c r="L7" s="11"/>
      <c r="Q7" s="1" t="s">
        <v>6</v>
      </c>
      <c r="R7" s="2"/>
    </row>
    <row r="8" spans="9:18" ht="15">
      <c r="I8" s="3" t="s">
        <v>7</v>
      </c>
      <c r="J8" s="4"/>
      <c r="L8" s="11"/>
      <c r="Q8" s="9">
        <v>1350</v>
      </c>
      <c r="R8" s="15">
        <f>Q8*(1+R9)</f>
        <v>1350</v>
      </c>
    </row>
    <row r="9" spans="9:18" ht="15">
      <c r="I9" s="16">
        <f>M6-M11</f>
        <v>50</v>
      </c>
      <c r="J9" s="15">
        <f>N6-N11</f>
        <v>50</v>
      </c>
      <c r="L9" s="11"/>
      <c r="R9" s="26">
        <v>0</v>
      </c>
    </row>
    <row r="10" spans="12:14" ht="12.75">
      <c r="L10" s="12"/>
      <c r="M10" s="1" t="s">
        <v>8</v>
      </c>
      <c r="N10" s="2"/>
    </row>
    <row r="11" spans="13:14" ht="15">
      <c r="M11" s="16">
        <v>560</v>
      </c>
      <c r="N11" s="15">
        <f>M11*(1+N12)</f>
        <v>560</v>
      </c>
    </row>
    <row r="12" spans="5:14" ht="15">
      <c r="E12" s="1" t="s">
        <v>9</v>
      </c>
      <c r="F12" s="2"/>
      <c r="N12" s="26">
        <v>0</v>
      </c>
    </row>
    <row r="13" spans="4:6" ht="15">
      <c r="D13" s="8"/>
      <c r="E13" s="17">
        <f>I9/I17</f>
        <v>0.025510204081632654</v>
      </c>
      <c r="F13" s="18">
        <f>J9/J17</f>
        <v>0.025510204081632654</v>
      </c>
    </row>
    <row r="14" ht="12.75">
      <c r="D14" s="11"/>
    </row>
    <row r="15" ht="12.75">
      <c r="D15" s="11"/>
    </row>
    <row r="16" spans="1:10" ht="12.75">
      <c r="A16" s="1" t="s">
        <v>10</v>
      </c>
      <c r="B16" s="2"/>
      <c r="C16" s="5"/>
      <c r="D16" s="11"/>
      <c r="I16" s="1" t="s">
        <v>2</v>
      </c>
      <c r="J16" s="2"/>
    </row>
    <row r="17" spans="1:10" ht="15">
      <c r="A17" s="17">
        <f>E13*E21</f>
        <v>0.07042253521126761</v>
      </c>
      <c r="B17" s="18">
        <f>F13*F21</f>
        <v>0.07042253521126761</v>
      </c>
      <c r="C17" s="19"/>
      <c r="D17" s="11"/>
      <c r="I17" s="16">
        <f>Q4</f>
        <v>1960</v>
      </c>
      <c r="J17" s="15">
        <f>R4</f>
        <v>1960</v>
      </c>
    </row>
    <row r="18" spans="1:4" ht="15">
      <c r="A18" s="20"/>
      <c r="B18" s="21">
        <f>(B17-A17)/A17</f>
        <v>0</v>
      </c>
      <c r="C18" s="22"/>
      <c r="D18" s="11"/>
    </row>
    <row r="19" ht="12.75">
      <c r="D19" s="11"/>
    </row>
    <row r="20" spans="4:6" ht="12.75">
      <c r="D20" s="12"/>
      <c r="E20" s="1" t="s">
        <v>11</v>
      </c>
      <c r="F20" s="2"/>
    </row>
    <row r="21" spans="5:14" ht="15">
      <c r="E21" s="23">
        <f>I17/I25</f>
        <v>2.76056338028169</v>
      </c>
      <c r="F21" s="24">
        <f>J17/J25</f>
        <v>2.76056338028169</v>
      </c>
      <c r="K21" s="7"/>
      <c r="M21" s="1" t="s">
        <v>12</v>
      </c>
      <c r="N21" s="2"/>
    </row>
    <row r="22" spans="11:17" ht="15">
      <c r="K22" s="7"/>
      <c r="L22" s="8"/>
      <c r="M22" s="16">
        <v>30</v>
      </c>
      <c r="N22" s="15">
        <f>M22*(1+N23)</f>
        <v>30</v>
      </c>
      <c r="Q22" s="25"/>
    </row>
    <row r="23" spans="11:14" ht="15">
      <c r="K23" s="7"/>
      <c r="L23" s="11"/>
      <c r="N23" s="26">
        <v>0</v>
      </c>
    </row>
    <row r="24" spans="9:12" ht="12.75">
      <c r="I24" s="1" t="s">
        <v>13</v>
      </c>
      <c r="J24" s="2"/>
      <c r="K24" s="7"/>
      <c r="L24" s="11"/>
    </row>
    <row r="25" spans="9:18" ht="15">
      <c r="I25" s="16">
        <f>M22+M28</f>
        <v>710</v>
      </c>
      <c r="J25" s="15">
        <f>N22+N28</f>
        <v>710</v>
      </c>
      <c r="K25" s="19"/>
      <c r="L25" s="11"/>
      <c r="O25" s="7"/>
      <c r="Q25" s="1" t="s">
        <v>14</v>
      </c>
      <c r="R25" s="2"/>
    </row>
    <row r="26" spans="11:21" ht="15">
      <c r="K26" s="22"/>
      <c r="L26" s="11"/>
      <c r="O26" s="7"/>
      <c r="P26" s="8"/>
      <c r="Q26" s="16">
        <v>400</v>
      </c>
      <c r="R26" s="15">
        <f>Q26*(1+U26)</f>
        <v>400</v>
      </c>
      <c r="U26" s="26">
        <v>0</v>
      </c>
    </row>
    <row r="27" spans="11:18" ht="12.75">
      <c r="K27" s="22"/>
      <c r="L27" s="12"/>
      <c r="M27" s="1" t="s">
        <v>15</v>
      </c>
      <c r="N27" s="2"/>
      <c r="P27" s="11"/>
      <c r="Q27" s="1" t="s">
        <v>16</v>
      </c>
      <c r="R27" s="2"/>
    </row>
    <row r="28" spans="11:21" ht="15">
      <c r="K28" s="7"/>
      <c r="M28" s="16">
        <f>Q26+Q28+Q30</f>
        <v>680</v>
      </c>
      <c r="N28" s="15">
        <f>R26+R28+R30</f>
        <v>680</v>
      </c>
      <c r="O28" s="19"/>
      <c r="P28" s="8"/>
      <c r="Q28" s="16">
        <v>230</v>
      </c>
      <c r="R28" s="15">
        <f>Q28*(1+U28)</f>
        <v>230</v>
      </c>
      <c r="U28" s="26">
        <v>0</v>
      </c>
    </row>
    <row r="29" spans="11:18" ht="12.75">
      <c r="K29" s="7"/>
      <c r="P29" s="12"/>
      <c r="Q29" s="1" t="s">
        <v>17</v>
      </c>
      <c r="R29" s="2"/>
    </row>
    <row r="30" spans="11:21" ht="15">
      <c r="K30" s="7"/>
      <c r="Q30" s="16">
        <v>50</v>
      </c>
      <c r="R30" s="15">
        <f>Q30*(1+U30)</f>
        <v>50</v>
      </c>
      <c r="U30" s="26">
        <v>0</v>
      </c>
    </row>
  </sheetData>
  <sheetProtection/>
  <printOptions horizontalCentered="1" verticalCentered="1"/>
  <pageMargins left="0.5905511811023623" right="0.5905511811023623" top="0.7874015748031497" bottom="0.3937007874015748" header="0.7874015748031497" footer="0.5118110236220472"/>
  <pageSetup fitToHeight="1" fitToWidth="1" horizontalDpi="300" verticalDpi="300" orientation="landscape" paperSize="9" r:id="rId2"/>
  <headerFooter alignWithMargins="0">
    <oddHeader>&amp;C&amp;"Arial,Fett"&amp;18ROI-Baum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zoomScale="95" zoomScaleNormal="95" zoomScalePageLayoutView="0" workbookViewId="0" topLeftCell="A1">
      <pane xSplit="3" topLeftCell="D1" activePane="topRight" state="frozen"/>
      <selection pane="topLeft" activeCell="A1" sqref="A1"/>
      <selection pane="topRight" activeCell="V6" sqref="V6"/>
    </sheetView>
  </sheetViews>
  <sheetFormatPr defaultColWidth="7.7109375" defaultRowHeight="12.75"/>
  <cols>
    <col min="1" max="1" width="9.7109375" style="6" customWidth="1"/>
    <col min="2" max="2" width="11.7109375" style="6" customWidth="1"/>
    <col min="3" max="3" width="2.7109375" style="7" customWidth="1"/>
    <col min="4" max="4" width="2.7109375" style="5" customWidth="1"/>
    <col min="5" max="6" width="8.28125" style="6" customWidth="1"/>
    <col min="7" max="8" width="2.7109375" style="5" customWidth="1"/>
    <col min="9" max="10" width="8.28125" style="6" customWidth="1"/>
    <col min="11" max="12" width="2.7109375" style="5" customWidth="1"/>
    <col min="13" max="14" width="8.28125" style="6" customWidth="1"/>
    <col min="15" max="16" width="2.7109375" style="5" customWidth="1"/>
    <col min="17" max="18" width="8.28125" style="6" customWidth="1"/>
    <col min="19" max="20" width="2.7109375" style="5" customWidth="1"/>
    <col min="21" max="22" width="8.28125" style="6" customWidth="1"/>
    <col min="23" max="16384" width="7.7109375" style="6" customWidth="1"/>
  </cols>
  <sheetData>
    <row r="1" spans="1:22" ht="12.75">
      <c r="A1" s="28"/>
      <c r="B1" s="28"/>
      <c r="U1" s="1" t="s">
        <v>0</v>
      </c>
      <c r="V1" s="2"/>
    </row>
    <row r="2" spans="17:22" ht="15">
      <c r="Q2" s="1" t="s">
        <v>1</v>
      </c>
      <c r="R2" s="2"/>
      <c r="T2" s="8"/>
      <c r="U2" s="9">
        <v>2000</v>
      </c>
      <c r="V2" s="10">
        <f>U2</f>
        <v>2000</v>
      </c>
    </row>
    <row r="3" spans="17:20" ht="12.75">
      <c r="Q3" s="3" t="s">
        <v>2</v>
      </c>
      <c r="R3" s="4"/>
      <c r="T3" s="11"/>
    </row>
    <row r="4" spans="17:22" ht="15">
      <c r="Q4" s="9">
        <f>(1-U5)*U2</f>
        <v>1960</v>
      </c>
      <c r="R4" s="10">
        <f>(1-V5)*V2</f>
        <v>1960</v>
      </c>
      <c r="T4" s="12"/>
      <c r="U4" s="1" t="s">
        <v>3</v>
      </c>
      <c r="V4" s="2"/>
    </row>
    <row r="5" spans="13:22" ht="15">
      <c r="M5" s="1" t="s">
        <v>4</v>
      </c>
      <c r="N5" s="2"/>
      <c r="U5" s="13">
        <v>0.02</v>
      </c>
      <c r="V5" s="27">
        <v>0.02</v>
      </c>
    </row>
    <row r="6" spans="12:22" ht="15">
      <c r="L6" s="8"/>
      <c r="M6" s="9">
        <f>Q4-Q8</f>
        <v>610</v>
      </c>
      <c r="N6" s="10">
        <f>R4-R8</f>
        <v>610</v>
      </c>
      <c r="Q6" s="14"/>
      <c r="R6" s="14"/>
      <c r="V6" s="6" t="s">
        <v>18</v>
      </c>
    </row>
    <row r="7" spans="9:18" ht="12.75">
      <c r="I7" s="1" t="s">
        <v>5</v>
      </c>
      <c r="J7" s="2"/>
      <c r="L7" s="11"/>
      <c r="Q7" s="1" t="s">
        <v>6</v>
      </c>
      <c r="R7" s="2"/>
    </row>
    <row r="8" spans="9:18" ht="15">
      <c r="I8" s="3" t="s">
        <v>7</v>
      </c>
      <c r="J8" s="4"/>
      <c r="L8" s="11"/>
      <c r="Q8" s="9">
        <v>1350</v>
      </c>
      <c r="R8" s="15">
        <f>Q8*(1+R9)</f>
        <v>1350</v>
      </c>
    </row>
    <row r="9" spans="9:18" ht="15">
      <c r="I9" s="16">
        <f>M6-M11</f>
        <v>50</v>
      </c>
      <c r="J9" s="15">
        <f>N6-N11</f>
        <v>50</v>
      </c>
      <c r="L9" s="11"/>
      <c r="R9" s="26">
        <v>0</v>
      </c>
    </row>
    <row r="10" spans="12:14" ht="12.75">
      <c r="L10" s="12"/>
      <c r="M10" s="1" t="s">
        <v>8</v>
      </c>
      <c r="N10" s="2"/>
    </row>
    <row r="11" spans="13:14" ht="15">
      <c r="M11" s="16">
        <v>560</v>
      </c>
      <c r="N11" s="15">
        <f>M11*(1+N12)</f>
        <v>560</v>
      </c>
    </row>
    <row r="12" spans="5:14" ht="15">
      <c r="E12" s="1" t="s">
        <v>9</v>
      </c>
      <c r="F12" s="2"/>
      <c r="N12" s="26">
        <v>0</v>
      </c>
    </row>
    <row r="13" spans="4:6" ht="15">
      <c r="D13" s="8"/>
      <c r="E13" s="17">
        <f>I9/I17</f>
        <v>0.025510204081632654</v>
      </c>
      <c r="F13" s="18">
        <f>J9/J17</f>
        <v>0.025510204081632654</v>
      </c>
    </row>
    <row r="14" ht="12.75">
      <c r="D14" s="11"/>
    </row>
    <row r="15" ht="12.75">
      <c r="D15" s="11"/>
    </row>
    <row r="16" spans="1:10" ht="12.75">
      <c r="A16" s="1" t="s">
        <v>19</v>
      </c>
      <c r="B16" s="2"/>
      <c r="C16" s="5"/>
      <c r="D16" s="11"/>
      <c r="I16" s="1" t="s">
        <v>2</v>
      </c>
      <c r="J16" s="2"/>
    </row>
    <row r="17" spans="1:10" ht="15">
      <c r="A17" s="17">
        <f>E13*E21</f>
        <v>0.07042253521126761</v>
      </c>
      <c r="B17" s="18">
        <f>F13*F21</f>
        <v>0.07042253521126761</v>
      </c>
      <c r="C17" s="19"/>
      <c r="D17" s="11"/>
      <c r="I17" s="16">
        <f>Q4</f>
        <v>1960</v>
      </c>
      <c r="J17" s="15">
        <f>R4</f>
        <v>1960</v>
      </c>
    </row>
    <row r="18" spans="1:4" ht="15">
      <c r="A18" s="20"/>
      <c r="B18" s="21">
        <f>(B17-A17)/A17</f>
        <v>0</v>
      </c>
      <c r="C18" s="22"/>
      <c r="D18" s="11"/>
    </row>
    <row r="19" ht="12.75">
      <c r="D19" s="11"/>
    </row>
    <row r="20" spans="4:6" ht="12.75">
      <c r="D20" s="12"/>
      <c r="E20" s="1" t="s">
        <v>11</v>
      </c>
      <c r="F20" s="2"/>
    </row>
    <row r="21" spans="5:14" ht="15">
      <c r="E21" s="23">
        <f>I17/I25</f>
        <v>2.76056338028169</v>
      </c>
      <c r="F21" s="24">
        <f>J17/J25</f>
        <v>2.76056338028169</v>
      </c>
      <c r="K21" s="7"/>
      <c r="M21" s="1" t="s">
        <v>12</v>
      </c>
      <c r="N21" s="2"/>
    </row>
    <row r="22" spans="11:17" ht="15">
      <c r="K22" s="7"/>
      <c r="L22" s="8"/>
      <c r="M22" s="16">
        <v>30</v>
      </c>
      <c r="N22" s="15">
        <f>M22*(1+N23)</f>
        <v>30</v>
      </c>
      <c r="Q22" s="25"/>
    </row>
    <row r="23" spans="11:14" ht="15">
      <c r="K23" s="7"/>
      <c r="L23" s="11"/>
      <c r="N23" s="26">
        <v>0</v>
      </c>
    </row>
    <row r="24" spans="9:12" ht="12.75">
      <c r="I24" s="1" t="s">
        <v>20</v>
      </c>
      <c r="J24" s="2"/>
      <c r="K24" s="7"/>
      <c r="L24" s="11"/>
    </row>
    <row r="25" spans="9:18" ht="15">
      <c r="I25" s="16">
        <f>M22+M28</f>
        <v>710</v>
      </c>
      <c r="J25" s="15">
        <f>N22+N28</f>
        <v>710</v>
      </c>
      <c r="K25" s="19"/>
      <c r="L25" s="11"/>
      <c r="O25" s="7"/>
      <c r="Q25" s="1" t="s">
        <v>14</v>
      </c>
      <c r="R25" s="2"/>
    </row>
    <row r="26" spans="11:21" ht="15">
      <c r="K26" s="22"/>
      <c r="L26" s="11"/>
      <c r="O26" s="7"/>
      <c r="P26" s="8"/>
      <c r="Q26" s="16">
        <v>400</v>
      </c>
      <c r="R26" s="15">
        <f>Q26*(1+U26)</f>
        <v>400</v>
      </c>
      <c r="U26" s="26">
        <v>0</v>
      </c>
    </row>
    <row r="27" spans="11:18" ht="12.75">
      <c r="K27" s="22"/>
      <c r="L27" s="12"/>
      <c r="M27" s="1" t="s">
        <v>15</v>
      </c>
      <c r="N27" s="2"/>
      <c r="P27" s="11"/>
      <c r="Q27" s="1" t="s">
        <v>16</v>
      </c>
      <c r="R27" s="2"/>
    </row>
    <row r="28" spans="11:21" ht="15">
      <c r="K28" s="7"/>
      <c r="M28" s="16">
        <f>Q26+Q28+Q30</f>
        <v>680</v>
      </c>
      <c r="N28" s="15">
        <f>R26+R28+R30</f>
        <v>680</v>
      </c>
      <c r="O28" s="19"/>
      <c r="P28" s="8"/>
      <c r="Q28" s="16">
        <v>230</v>
      </c>
      <c r="R28" s="15">
        <f>Q28*(1+U28)</f>
        <v>230</v>
      </c>
      <c r="U28" s="26">
        <v>0</v>
      </c>
    </row>
    <row r="29" spans="11:18" ht="12.75">
      <c r="K29" s="7"/>
      <c r="P29" s="12"/>
      <c r="Q29" s="1" t="s">
        <v>17</v>
      </c>
      <c r="R29" s="2"/>
    </row>
    <row r="30" spans="11:21" ht="15">
      <c r="K30" s="7"/>
      <c r="Q30" s="16">
        <v>50</v>
      </c>
      <c r="R30" s="15">
        <f>Q30*(1+U30)</f>
        <v>50</v>
      </c>
      <c r="U30" s="26">
        <v>0</v>
      </c>
    </row>
  </sheetData>
  <sheetProtection/>
  <printOptions horizontalCentered="1" verticalCentered="1"/>
  <pageMargins left="0.5905511811023623" right="0.5905511811023623" top="0.7874015748031497" bottom="0.3937007874015748" header="0.7874015748031497" footer="0.5118110236220472"/>
  <pageSetup fitToHeight="1" fitToWidth="1" horizontalDpi="300" verticalDpi="300" orientation="landscape" paperSize="9" r:id="rId2"/>
  <headerFooter alignWithMargins="0">
    <oddHeader>&amp;C&amp;"Arial,Fett"&amp;18ROI-Baum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Szajnowicz</dc:creator>
  <cp:keywords/>
  <dc:description/>
  <cp:lastModifiedBy>Danny Szajnowicz</cp:lastModifiedBy>
  <cp:lastPrinted>2000-10-31T09:10:19Z</cp:lastPrinted>
  <dcterms:created xsi:type="dcterms:W3CDTF">2009-03-03T09:52:39Z</dcterms:created>
  <dcterms:modified xsi:type="dcterms:W3CDTF">2017-12-13T08:03:47Z</dcterms:modified>
  <cp:category/>
  <cp:version/>
  <cp:contentType/>
  <cp:contentStatus/>
</cp:coreProperties>
</file>